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315" windowHeight="7455" tabRatio="678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Points'!$W$2:$Y$28</definedName>
  </definedNames>
  <calcPr calcId="145621"/>
</workbook>
</file>

<file path=xl/calcChain.xml><?xml version="1.0" encoding="utf-8"?>
<calcChain xmlns="http://schemas.openxmlformats.org/spreadsheetml/2006/main">
  <c r="GX76" i="52" l="1"/>
  <c r="GX75" i="52"/>
  <c r="GX74" i="52"/>
  <c r="GX73" i="52"/>
  <c r="GX72" i="52"/>
  <c r="GX71" i="52"/>
  <c r="GX70" i="52"/>
  <c r="GX69" i="52"/>
  <c r="GX68" i="52"/>
  <c r="GX67" i="52"/>
  <c r="GX66" i="52"/>
  <c r="GX65" i="52"/>
  <c r="GX64" i="52"/>
  <c r="GX63" i="52"/>
  <c r="GX62" i="52"/>
  <c r="GX61" i="52"/>
  <c r="GX60" i="52"/>
  <c r="GX59" i="52"/>
  <c r="GX58" i="52"/>
  <c r="GX57" i="52"/>
  <c r="GX56" i="52"/>
  <c r="GX55" i="52"/>
  <c r="GX54" i="52"/>
  <c r="GX53" i="52"/>
  <c r="GX52" i="52"/>
  <c r="GX51" i="52"/>
  <c r="GX50" i="52"/>
  <c r="GX49" i="52"/>
  <c r="GX48" i="52"/>
  <c r="GX47" i="52"/>
  <c r="GX46" i="52"/>
  <c r="GX45" i="52"/>
  <c r="GX44" i="52"/>
  <c r="GX43" i="52"/>
  <c r="GX42" i="52"/>
  <c r="GX41" i="52"/>
  <c r="GX40" i="52"/>
  <c r="GX39" i="52"/>
  <c r="GX38" i="52"/>
  <c r="GX37" i="52"/>
  <c r="GX36" i="52"/>
  <c r="GX35" i="52"/>
  <c r="GX34" i="52"/>
  <c r="GX33" i="52"/>
  <c r="GX32" i="52"/>
  <c r="GX31" i="52"/>
  <c r="GX30" i="52"/>
  <c r="GX29" i="52"/>
  <c r="GX28" i="52"/>
  <c r="GX27" i="52"/>
  <c r="GX26" i="52"/>
  <c r="GX25" i="52"/>
  <c r="GX24" i="52"/>
  <c r="GX23" i="52"/>
  <c r="GX22" i="52"/>
  <c r="GX21" i="52"/>
  <c r="GX20" i="52"/>
  <c r="GX19" i="52"/>
  <c r="GX18" i="52"/>
  <c r="GX17" i="52"/>
  <c r="GX16" i="52"/>
  <c r="GX15" i="52"/>
  <c r="GX14" i="52"/>
  <c r="GX13" i="52"/>
  <c r="GX12" i="52"/>
  <c r="GX11" i="52"/>
  <c r="GX10" i="52"/>
  <c r="GX9" i="52"/>
  <c r="GX8" i="52"/>
  <c r="GX7" i="52"/>
  <c r="GX6" i="52"/>
  <c r="GX5" i="52"/>
  <c r="GX4" i="52"/>
  <c r="AE29" i="9"/>
  <c r="U29" i="9"/>
  <c r="S29" i="9"/>
  <c r="AE28" i="9"/>
  <c r="U28" i="9"/>
  <c r="S28" i="9"/>
  <c r="AE27" i="9"/>
  <c r="U27" i="9"/>
  <c r="S27" i="9"/>
  <c r="T27" i="9" s="1"/>
  <c r="V26" i="9"/>
  <c r="U26" i="9"/>
  <c r="AE26" i="9" s="1"/>
  <c r="S26" i="9" s="1"/>
  <c r="V25" i="9"/>
  <c r="U25" i="9"/>
  <c r="AE25" i="9" s="1"/>
  <c r="S25" i="9" s="1"/>
  <c r="T25" i="9" s="1"/>
  <c r="X24" i="9"/>
  <c r="W24" i="9"/>
  <c r="V24" i="9"/>
  <c r="U24" i="9"/>
  <c r="AE24" i="9" s="1"/>
  <c r="S24" i="9" s="1"/>
  <c r="T24" i="9" s="1"/>
  <c r="X23" i="9"/>
  <c r="W23" i="9"/>
  <c r="V23" i="9"/>
  <c r="U23" i="9"/>
  <c r="AE23" i="9" s="1"/>
  <c r="S23" i="9" s="1"/>
  <c r="T23" i="9" s="1"/>
  <c r="Y22" i="9"/>
  <c r="X22" i="9"/>
  <c r="W22" i="9"/>
  <c r="V22" i="9"/>
  <c r="AE22" i="9" s="1"/>
  <c r="S22" i="9" s="1"/>
  <c r="T22" i="9" s="1"/>
  <c r="U22" i="9"/>
  <c r="AA21" i="9"/>
  <c r="Z21" i="9"/>
  <c r="Y21" i="9"/>
  <c r="X21" i="9"/>
  <c r="W21" i="9"/>
  <c r="V21" i="9"/>
  <c r="U21" i="9"/>
  <c r="AE21" i="9" s="1"/>
  <c r="S21" i="9" s="1"/>
  <c r="T21" i="9" s="1"/>
  <c r="AI20" i="9"/>
  <c r="Y20" i="9"/>
  <c r="X20" i="9"/>
  <c r="W20" i="9"/>
  <c r="V20" i="9"/>
  <c r="AE20" i="9" s="1"/>
  <c r="S20" i="9" s="1"/>
  <c r="U20" i="9"/>
  <c r="AI19" i="9"/>
  <c r="AA19" i="9"/>
  <c r="Z19" i="9"/>
  <c r="Y19" i="9"/>
  <c r="X19" i="9"/>
  <c r="W19" i="9"/>
  <c r="V19" i="9"/>
  <c r="U19" i="9"/>
  <c r="AE19" i="9" s="1"/>
  <c r="S19" i="9" s="1"/>
  <c r="AI18" i="9"/>
  <c r="AD18" i="9"/>
  <c r="AC18" i="9"/>
  <c r="AB18" i="9"/>
  <c r="AA18" i="9"/>
  <c r="Z18" i="9"/>
  <c r="Y18" i="9"/>
  <c r="X18" i="9"/>
  <c r="W18" i="9"/>
  <c r="AE18" i="9" s="1"/>
  <c r="S18" i="9" s="1"/>
  <c r="T18" i="9" s="1"/>
  <c r="V18" i="9"/>
  <c r="U18" i="9"/>
  <c r="AD17" i="9"/>
  <c r="AC17" i="9"/>
  <c r="AB17" i="9"/>
  <c r="AA17" i="9"/>
  <c r="Z17" i="9"/>
  <c r="Y17" i="9"/>
  <c r="X17" i="9"/>
  <c r="W17" i="9"/>
  <c r="V17" i="9"/>
  <c r="U17" i="9"/>
  <c r="AE17" i="9" s="1"/>
  <c r="S17" i="9" s="1"/>
  <c r="T17" i="9" s="1"/>
  <c r="AI16" i="9"/>
  <c r="AC16" i="9"/>
  <c r="AB16" i="9"/>
  <c r="AA16" i="9"/>
  <c r="Z16" i="9"/>
  <c r="Y16" i="9"/>
  <c r="X16" i="9"/>
  <c r="W16" i="9"/>
  <c r="V16" i="9"/>
  <c r="U16" i="9"/>
  <c r="AE16" i="9" s="1"/>
  <c r="S16" i="9" s="1"/>
  <c r="AD15" i="9"/>
  <c r="AC15" i="9"/>
  <c r="AB15" i="9"/>
  <c r="AA15" i="9"/>
  <c r="Z15" i="9"/>
  <c r="Y15" i="9"/>
  <c r="X15" i="9"/>
  <c r="W15" i="9"/>
  <c r="V15" i="9"/>
  <c r="AE15" i="9" s="1"/>
  <c r="S15" i="9" s="1"/>
  <c r="U15" i="9"/>
  <c r="AD14" i="9"/>
  <c r="AC14" i="9"/>
  <c r="AB14" i="9"/>
  <c r="AA14" i="9"/>
  <c r="Z14" i="9"/>
  <c r="Y14" i="9"/>
  <c r="X14" i="9"/>
  <c r="W14" i="9"/>
  <c r="AE14" i="9" s="1"/>
  <c r="S14" i="9" s="1"/>
  <c r="T14" i="9" s="1"/>
  <c r="V14" i="9"/>
  <c r="U14" i="9"/>
  <c r="AD13" i="9"/>
  <c r="AC13" i="9"/>
  <c r="AB13" i="9"/>
  <c r="AA13" i="9"/>
  <c r="Z13" i="9"/>
  <c r="Y13" i="9"/>
  <c r="X13" i="9"/>
  <c r="W13" i="9"/>
  <c r="V13" i="9"/>
  <c r="U13" i="9"/>
  <c r="AE13" i="9" s="1"/>
  <c r="S13" i="9" s="1"/>
  <c r="T13" i="9" s="1"/>
  <c r="AD12" i="9"/>
  <c r="AC12" i="9"/>
  <c r="AB12" i="9"/>
  <c r="AA12" i="9"/>
  <c r="Z12" i="9"/>
  <c r="Y12" i="9"/>
  <c r="X12" i="9"/>
  <c r="W12" i="9"/>
  <c r="V12" i="9"/>
  <c r="U12" i="9"/>
  <c r="AE12" i="9" s="1"/>
  <c r="S12" i="9" s="1"/>
  <c r="AD11" i="9"/>
  <c r="AC11" i="9"/>
  <c r="AB11" i="9"/>
  <c r="AA11" i="9"/>
  <c r="Z11" i="9"/>
  <c r="Y11" i="9"/>
  <c r="X11" i="9"/>
  <c r="W11" i="9"/>
  <c r="V11" i="9"/>
  <c r="AE11" i="9" s="1"/>
  <c r="S11" i="9" s="1"/>
  <c r="U11" i="9"/>
  <c r="AD10" i="9"/>
  <c r="AC10" i="9"/>
  <c r="AB10" i="9"/>
  <c r="AA10" i="9"/>
  <c r="Z10" i="9"/>
  <c r="Y10" i="9"/>
  <c r="X10" i="9"/>
  <c r="W10" i="9"/>
  <c r="AE10" i="9" s="1"/>
  <c r="S10" i="9" s="1"/>
  <c r="T10" i="9" s="1"/>
  <c r="V10" i="9"/>
  <c r="U10" i="9"/>
  <c r="AD9" i="9"/>
  <c r="AC9" i="9"/>
  <c r="AB9" i="9"/>
  <c r="AA9" i="9"/>
  <c r="Z9" i="9"/>
  <c r="Y9" i="9"/>
  <c r="X9" i="9"/>
  <c r="W9" i="9"/>
  <c r="V9" i="9"/>
  <c r="U9" i="9"/>
  <c r="AE9" i="9" s="1"/>
  <c r="S9" i="9" s="1"/>
  <c r="T9" i="9" s="1"/>
  <c r="AD8" i="9"/>
  <c r="AC8" i="9"/>
  <c r="AB8" i="9"/>
  <c r="AA8" i="9"/>
  <c r="Z8" i="9"/>
  <c r="Y8" i="9"/>
  <c r="X8" i="9"/>
  <c r="W8" i="9"/>
  <c r="V8" i="9"/>
  <c r="U8" i="9"/>
  <c r="AE8" i="9" s="1"/>
  <c r="S8" i="9" s="1"/>
  <c r="AD7" i="9"/>
  <c r="AC7" i="9"/>
  <c r="AB7" i="9"/>
  <c r="AA7" i="9"/>
  <c r="Z7" i="9"/>
  <c r="Y7" i="9"/>
  <c r="X7" i="9"/>
  <c r="W7" i="9"/>
  <c r="V7" i="9"/>
  <c r="AE7" i="9" s="1"/>
  <c r="S7" i="9" s="1"/>
  <c r="U7" i="9"/>
  <c r="AD6" i="9"/>
  <c r="AC6" i="9"/>
  <c r="AB6" i="9"/>
  <c r="AA6" i="9"/>
  <c r="Z6" i="9"/>
  <c r="Y6" i="9"/>
  <c r="X6" i="9"/>
  <c r="W6" i="9"/>
  <c r="AE6" i="9" s="1"/>
  <c r="S6" i="9" s="1"/>
  <c r="T6" i="9" s="1"/>
  <c r="V6" i="9"/>
  <c r="U6" i="9"/>
  <c r="AD5" i="9"/>
  <c r="AC5" i="9"/>
  <c r="AB5" i="9"/>
  <c r="AA5" i="9"/>
  <c r="Z5" i="9"/>
  <c r="Y5" i="9"/>
  <c r="X5" i="9"/>
  <c r="W5" i="9"/>
  <c r="V5" i="9"/>
  <c r="U5" i="9"/>
  <c r="AE5" i="9" s="1"/>
  <c r="S5" i="9" s="1"/>
  <c r="T5" i="9" s="1"/>
  <c r="AD4" i="9"/>
  <c r="AC4" i="9"/>
  <c r="AB4" i="9"/>
  <c r="AA4" i="9"/>
  <c r="Z4" i="9"/>
  <c r="Y4" i="9"/>
  <c r="X4" i="9"/>
  <c r="W4" i="9"/>
  <c r="V4" i="9"/>
  <c r="U4" i="9"/>
  <c r="AE4" i="9" s="1"/>
  <c r="S4" i="9" s="1"/>
  <c r="AD3" i="9"/>
  <c r="AC3" i="9"/>
  <c r="AB3" i="9"/>
  <c r="AA3" i="9"/>
  <c r="Z3" i="9"/>
  <c r="Y3" i="9"/>
  <c r="X3" i="9"/>
  <c r="W3" i="9"/>
  <c r="V3" i="9"/>
  <c r="AE3" i="9" s="1"/>
  <c r="S3" i="9" s="1"/>
  <c r="T3" i="9" s="1"/>
  <c r="U3" i="9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7" i="9" l="1"/>
  <c r="T11" i="9"/>
  <c r="T15" i="9"/>
  <c r="T19" i="9"/>
  <c r="T26" i="9"/>
  <c r="T29" i="9"/>
  <c r="T4" i="9"/>
  <c r="T8" i="9"/>
  <c r="T12" i="9"/>
  <c r="T16" i="9"/>
  <c r="T20" i="9"/>
  <c r="T28" i="9"/>
</calcChain>
</file>

<file path=xl/sharedStrings.xml><?xml version="1.0" encoding="utf-8"?>
<sst xmlns="http://schemas.openxmlformats.org/spreadsheetml/2006/main" count="732" uniqueCount="324">
  <si>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</si>
  <si>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</si>
  <si>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</si>
  <si>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</si>
  <si>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</si>
  <si>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</si>
  <si>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</si>
  <si>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</si>
  <si>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</si>
  <si>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</si>
  <si>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</si>
  <si>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</si>
  <si>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</si>
  <si>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</si>
  <si>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</si>
  <si>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</si>
  <si>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</si>
  <si>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</si>
  <si>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</si>
  <si>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</si>
  <si>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</si>
  <si>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</si>
  <si>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</si>
  <si>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</si>
  <si>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</si>
  <si>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</si>
  <si>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</si>
  <si>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</si>
  <si>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</si>
  <si>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</si>
  <si>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</si>
  <si>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</si>
  <si>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</si>
  <si>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</si>
  <si>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</si>
  <si>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</si>
  <si>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</si>
  <si>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</si>
  <si>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</si>
  <si>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</si>
  <si>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</si>
  <si>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</si>
  <si>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</si>
  <si>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</si>
  <si>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</si>
  <si>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</si>
  <si>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</si>
  <si>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</si>
  <si>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</si>
  <si>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</si>
  <si>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</si>
  <si>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</si>
  <si>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</si>
  <si>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</si>
  <si>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</si>
  <si>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</si>
  <si>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</si>
  <si>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</si>
  <si>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</si>
  <si>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</si>
  <si>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</si>
  <si>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</si>
  <si>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</si>
  <si>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</si>
  <si>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</si>
  <si>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</si>
  <si>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</si>
  <si>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</si>
  <si>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</si>
  <si>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</si>
  <si>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</si>
  <si>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</si>
  <si>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</si>
  <si>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</si>
  <si>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</si>
  <si>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</si>
  <si>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</si>
  <si>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</si>
  <si>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</si>
  <si>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</si>
  <si>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</si>
  <si>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</si>
  <si>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</si>
  <si>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</si>
  <si>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</si>
  <si>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</si>
  <si>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</si>
  <si>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</si>
  <si>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</si>
  <si>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</si>
  <si>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</si>
  <si>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</si>
  <si>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</si>
  <si>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</si>
  <si>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</si>
  <si>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</si>
  <si>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</si>
  <si>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</si>
  <si>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</si>
  <si>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</si>
  <si>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</si>
  <si>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</si>
  <si>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</si>
  <si>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</si>
  <si>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</si>
  <si>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</si>
  <si>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</si>
  <si>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</si>
  <si>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</si>
  <si>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</si>
  <si>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</si>
  <si>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</si>
  <si>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</si>
  <si>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</si>
  <si>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</si>
  <si>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</si>
  <si>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</si>
  <si>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</si>
  <si>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</si>
  <si>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</si>
  <si>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</si>
  <si>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</si>
  <si>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</si>
  <si>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</si>
  <si>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</si>
  <si>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</si>
  <si>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</si>
  <si>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</si>
  <si>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</si>
  <si>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</si>
  <si>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</si>
  <si>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</si>
  <si>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</si>
  <si>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</si>
  <si>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</si>
  <si>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</si>
  <si>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</si>
  <si>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</si>
  <si>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</si>
  <si>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</si>
  <si>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</si>
  <si>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</si>
  <si>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</si>
  <si>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</si>
  <si>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</si>
  <si>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</si>
  <si>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</si>
  <si>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</si>
  <si>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</si>
  <si>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</si>
  <si>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</si>
  <si>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</si>
  <si>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</si>
  <si>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</si>
  <si>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</si>
  <si>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</si>
  <si>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</si>
  <si>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</si>
  <si>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</si>
  <si>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</si>
  <si>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</si>
  <si>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</si>
  <si>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</si>
  <si>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</si>
  <si>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</si>
  <si>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</si>
  <si>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</si>
  <si>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</si>
  <si>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</si>
  <si>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</si>
  <si>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</si>
  <si>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</si>
  <si>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</si>
  <si>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</si>
  <si>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</si>
  <si>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</si>
  <si>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</si>
  <si>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</si>
  <si>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</si>
  <si>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</si>
  <si>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</si>
  <si>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</si>
  <si>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</si>
  <si>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</si>
  <si>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</si>
  <si>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</si>
  <si>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</si>
  <si>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</si>
  <si>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</si>
  <si>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</si>
  <si>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</si>
  <si>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</si>
  <si>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</si>
  <si>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</si>
  <si>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</si>
  <si>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</si>
  <si>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</si>
  <si>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</si>
  <si>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</si>
  <si>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</si>
  <si>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</si>
  <si>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</si>
  <si>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</si>
  <si>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</si>
  <si>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</si>
  <si>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</si>
  <si>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</si>
  <si>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</si>
  <si>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</si>
  <si>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</si>
  <si>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</si>
  <si>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</si>
  <si>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</si>
  <si>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</si>
  <si>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</si>
  <si>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</si>
  <si>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</si>
  <si>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</si>
  <si>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</si>
  <si>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</si>
  <si>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</si>
  <si>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</si>
  <si>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</si>
  <si>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</si>
  <si>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</si>
  <si>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</si>
  <si>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</si>
  <si>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</si>
  <si>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</si>
  <si>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</si>
  <si>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</si>
  <si>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</si>
  <si>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</si>
  <si>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</si>
  <si>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</si>
  <si>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</si>
  <si>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</si>
  <si>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</si>
  <si>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</si>
  <si>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</si>
  <si>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</si>
  <si>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</si>
  <si>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</si>
  <si>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</si>
  <si>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</si>
  <si>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</si>
  <si>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</si>
  <si>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</si>
  <si>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</si>
  <si>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laxdad@live.com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</si>
  <si>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</si>
  <si>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</si>
  <si>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</si>
  <si>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</si>
  <si>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</si>
  <si>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</si>
  <si>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</si>
  <si>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</si>
  <si>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</si>
  <si>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</si>
  <si>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</si>
  <si>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</si>
  <si>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</si>
  <si>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</si>
  <si>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</si>
  <si>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</si>
  <si>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</si>
  <si>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</si>
  <si>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</si>
  <si>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</si>
  <si>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</si>
  <si>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</si>
  <si>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</si>
  <si>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</si>
  <si>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</si>
  <si>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</si>
  <si>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</si>
  <si>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</si>
  <si>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</si>
  <si>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</si>
  <si>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</si>
  <si>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</si>
  <si>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</si>
  <si>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</si>
  <si>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</si>
  <si>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</si>
  <si>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</si>
  <si>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</si>
  <si>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</si>
  <si>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</si>
  <si>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</si>
  <si>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</si>
  <si>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</si>
  <si>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</si>
  <si>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</si>
  <si>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</si>
  <si>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</si>
  <si>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</si>
  <si>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</si>
  <si>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</si>
  <si>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</si>
  <si>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</si>
  <si>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</si>
  <si>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</si>
  <si>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</si>
  <si>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</si>
  <si>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</si>
  <si>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</si>
  <si>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</si>
  <si>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</si>
  <si>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53992445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</si>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</sst>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8" fillId="0" borderId="0"/>
    <xf numFmtId="0" fontId="11" fillId="0" borderId="0"/>
    <xf numFmtId="0" fontId="8" fillId="0" borderId="0"/>
    <xf numFmtId="0" fontId="18" fillId="0" borderId="0"/>
    <xf numFmtId="0" fontId="25" fillId="0" borderId="0"/>
  </cellStyleXfs>
  <cellXfs count="70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43" fontId="6" fillId="0" borderId="0" xfId="1" applyFont="1" applyAlignment="1">
      <alignment horizontal="center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left"/>
    </xf>
    <xf numFmtId="0" fontId="0" fillId="0" borderId="0" xfId="0" applyNumberFormat="1" applyFont="1" applyAlignment="1">
      <alignment horizontal="left"/>
    </xf>
    <xf numFmtId="165" fontId="17" fillId="0" borderId="0" xfId="8" applyNumberFormat="1" applyFont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2" fontId="13" fillId="0" borderId="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20" fillId="0" borderId="0" xfId="0" applyFont="1" applyFill="1"/>
    <xf numFmtId="0" fontId="21" fillId="0" borderId="2" xfId="0" applyFont="1" applyBorder="1" applyAlignment="1">
      <alignment horizontal="center"/>
    </xf>
    <xf numFmtId="1" fontId="22" fillId="0" borderId="1" xfId="0" applyNumberFormat="1" applyFont="1" applyFill="1" applyBorder="1" applyAlignment="1">
      <alignment horizontal="center"/>
    </xf>
    <xf numFmtId="0" fontId="24" fillId="0" borderId="0" xfId="0" applyFont="1" applyFill="1"/>
    <xf numFmtId="0" fontId="0" fillId="0" borderId="0" xfId="0" applyNumberFormat="1" applyAlignment="1">
      <alignment horizontal="center"/>
    </xf>
    <xf numFmtId="43" fontId="6" fillId="0" borderId="0" xfId="1" applyFont="1" applyAlignment="1">
      <alignment horizontal="left"/>
    </xf>
    <xf numFmtId="0" fontId="23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Continuous"/>
    </xf>
    <xf numFmtId="0" fontId="19" fillId="0" borderId="2" xfId="0" applyFont="1" applyFill="1" applyBorder="1" applyAlignment="1">
      <alignment horizontal="centerContinuous"/>
    </xf>
    <xf numFmtId="43" fontId="13" fillId="0" borderId="0" xfId="0" applyNumberFormat="1" applyFont="1" applyFill="1"/>
    <xf numFmtId="2" fontId="13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NumberFormat="1" applyAlignment="1">
      <alignment horizontal="left"/>
    </xf>
    <xf numFmtId="44" fontId="0" fillId="0" borderId="0" xfId="8" applyFont="1"/>
    <xf numFmtId="44" fontId="6" fillId="0" borderId="0" xfId="8" applyFont="1"/>
    <xf numFmtId="43" fontId="13" fillId="0" borderId="0" xfId="7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5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8" fillId="0" borderId="0" xfId="0" applyFont="1"/>
    <xf numFmtId="0" fontId="13" fillId="0" borderId="2" xfId="0" applyFont="1" applyFill="1" applyBorder="1" applyAlignment="1">
      <alignment horizontal="center"/>
    </xf>
    <xf numFmtId="0" fontId="10" fillId="0" borderId="0" xfId="0" applyFont="1" applyFill="1"/>
    <xf numFmtId="0" fontId="22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44" fontId="6" fillId="0" borderId="0" xfId="8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13" fillId="3" borderId="0" xfId="0" applyFont="1" applyFill="1"/>
    <xf numFmtId="0" fontId="10" fillId="3" borderId="0" xfId="0" applyFont="1" applyFill="1"/>
    <xf numFmtId="0" fontId="0" fillId="4" borderId="0" xfId="0" applyFill="1" applyAlignment="1">
      <alignment horizontal="center"/>
    </xf>
    <xf numFmtId="0" fontId="13" fillId="4" borderId="0" xfId="0" applyFont="1" applyFill="1"/>
    <xf numFmtId="0" fontId="10" fillId="4" borderId="0" xfId="0" applyFont="1" applyFill="1"/>
    <xf numFmtId="0" fontId="0" fillId="5" borderId="0" xfId="0" applyFill="1" applyAlignment="1">
      <alignment horizontal="center"/>
    </xf>
    <xf numFmtId="0" fontId="13" fillId="5" borderId="0" xfId="0" applyFont="1" applyFill="1"/>
    <xf numFmtId="0" fontId="10" fillId="5" borderId="0" xfId="0" applyFont="1" applyFill="1"/>
    <xf numFmtId="43" fontId="9" fillId="3" borderId="0" xfId="1" applyFont="1" applyFill="1" applyAlignment="1">
      <alignment horizontal="left"/>
    </xf>
    <xf numFmtId="165" fontId="0" fillId="3" borderId="0" xfId="0" applyNumberFormat="1" applyFill="1"/>
    <xf numFmtId="43" fontId="9" fillId="4" borderId="0" xfId="1" applyFont="1" applyFill="1" applyAlignment="1">
      <alignment horizontal="left"/>
    </xf>
    <xf numFmtId="165" fontId="0" fillId="4" borderId="0" xfId="0" applyNumberFormat="1" applyFill="1"/>
    <xf numFmtId="43" fontId="9" fillId="5" borderId="0" xfId="1" applyFont="1" applyFill="1" applyAlignment="1">
      <alignment horizontal="left"/>
    </xf>
    <xf numFmtId="165" fontId="0" fillId="5" borderId="0" xfId="0" applyNumberFormat="1" applyFill="1"/>
  </cellXfs>
  <cellStyles count="18">
    <cellStyle name="Comma" xfId="1" builtinId="3"/>
    <cellStyle name="Comma 2" xfId="2"/>
    <cellStyle name="Comma 3" xfId="3"/>
    <cellStyle name="Comma 3 2" xfId="4"/>
    <cellStyle name="Comma 4" xfId="5"/>
    <cellStyle name="Comma 5" xfId="6"/>
    <cellStyle name="Comma 5 2" xfId="7"/>
    <cellStyle name="Currency" xfId="8" builtinId="4"/>
    <cellStyle name="Currency 2" xfId="9"/>
    <cellStyle name="Currency 3" xfId="10"/>
    <cellStyle name="Currency 3 2" xfId="11"/>
    <cellStyle name="Currency 4" xfId="12"/>
    <cellStyle name="Currency 5" xfId="13"/>
    <cellStyle name="Normal" xfId="0" builtinId="0"/>
    <cellStyle name="Normal 2" xfId="14"/>
    <cellStyle name="Normal 2 2" xfId="15"/>
    <cellStyle name="Normal 3" xfId="16"/>
    <cellStyle name="Normal 4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9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2" bestFit="1" customWidth="1"/>
    <col min="3" max="3" width="10.85546875" bestFit="1" customWidth="1"/>
    <col min="4" max="4" width="20.7109375" bestFit="1" customWidth="1"/>
    <col min="5" max="18" width="9.140625" style="38"/>
    <col min="19" max="19" width="15.28515625" style="50" customWidth="1"/>
  </cols>
  <sheetData>
    <row r="1" spans="2:24" x14ac:dyDescent="0.25">
      <c r="D1" s="6"/>
    </row>
    <row r="2" spans="2:24" x14ac:dyDescent="0.25">
      <c r="B2" s="51" t="s">
        <v>102</v>
      </c>
      <c r="C2" s="1" t="s">
        <v>242</v>
      </c>
      <c r="D2" s="1" t="s">
        <v>77</v>
      </c>
      <c r="E2" s="39" t="s">
        <v>89</v>
      </c>
      <c r="F2" s="39" t="s">
        <v>90</v>
      </c>
      <c r="G2" s="39" t="s">
        <v>101</v>
      </c>
      <c r="H2" s="39" t="s">
        <v>108</v>
      </c>
      <c r="I2" s="39" t="s">
        <v>115</v>
      </c>
      <c r="J2" s="39" t="s">
        <v>116</v>
      </c>
      <c r="K2" s="39" t="s">
        <v>244</v>
      </c>
      <c r="L2" s="39" t="s">
        <v>245</v>
      </c>
      <c r="M2" s="39" t="s">
        <v>125</v>
      </c>
      <c r="N2" s="39" t="s">
        <v>129</v>
      </c>
      <c r="O2" s="39" t="s">
        <v>128</v>
      </c>
      <c r="P2" s="39" t="s">
        <v>131</v>
      </c>
      <c r="Q2" s="39" t="s">
        <v>132</v>
      </c>
      <c r="R2" s="39"/>
      <c r="S2" s="50" t="s">
        <v>109</v>
      </c>
      <c r="T2" s="4"/>
      <c r="U2" s="7"/>
      <c r="V2" s="7"/>
    </row>
    <row r="3" spans="2:24" x14ac:dyDescent="0.25">
      <c r="B3" s="2">
        <v>1</v>
      </c>
      <c r="C3" s="14" t="s">
        <v>63</v>
      </c>
      <c r="D3" s="47" t="s">
        <v>22</v>
      </c>
      <c r="E3" s="42">
        <v>2.9</v>
      </c>
      <c r="F3" s="42">
        <v>0</v>
      </c>
      <c r="G3" s="42">
        <v>3.75</v>
      </c>
      <c r="H3" s="42">
        <v>0</v>
      </c>
      <c r="I3" s="42">
        <v>20.5</v>
      </c>
      <c r="J3" s="42">
        <v>13.5</v>
      </c>
      <c r="K3" s="42">
        <v>7</v>
      </c>
      <c r="L3" s="42">
        <v>11.25</v>
      </c>
      <c r="M3" s="42">
        <v>9</v>
      </c>
      <c r="N3" s="42">
        <v>2</v>
      </c>
      <c r="O3" s="42">
        <v>7.5</v>
      </c>
      <c r="P3" s="42">
        <v>6.9</v>
      </c>
      <c r="Q3" s="42">
        <v>5.25</v>
      </c>
      <c r="S3" s="38">
        <f t="shared" ref="S3:S29" si="0">SUM(E3:R3)</f>
        <v>89.550000000000011</v>
      </c>
    </row>
    <row r="4" spans="2:24" x14ac:dyDescent="0.25">
      <c r="B4" s="2">
        <v>2</v>
      </c>
      <c r="C4" s="14" t="s">
        <v>227</v>
      </c>
      <c r="D4" s="47" t="s">
        <v>228</v>
      </c>
      <c r="E4" s="42">
        <v>9.75</v>
      </c>
      <c r="F4" s="42">
        <v>11.9</v>
      </c>
      <c r="G4" s="42">
        <v>0</v>
      </c>
      <c r="H4" s="42">
        <v>7.5</v>
      </c>
      <c r="I4" s="42">
        <v>7</v>
      </c>
      <c r="J4" s="42">
        <v>5.2</v>
      </c>
      <c r="K4" s="42">
        <v>3.95</v>
      </c>
      <c r="L4" s="42">
        <v>1.3</v>
      </c>
      <c r="M4" s="42">
        <v>4.1500000000000004</v>
      </c>
      <c r="N4" s="42">
        <v>5.5</v>
      </c>
      <c r="O4" s="42">
        <v>3.3</v>
      </c>
      <c r="P4" s="42">
        <v>4.5</v>
      </c>
      <c r="Q4" s="42">
        <v>5.5</v>
      </c>
      <c r="S4" s="38">
        <f t="shared" si="0"/>
        <v>69.55</v>
      </c>
    </row>
    <row r="5" spans="2:24" x14ac:dyDescent="0.25">
      <c r="B5" s="2">
        <v>3</v>
      </c>
      <c r="C5" s="14" t="s">
        <v>49</v>
      </c>
      <c r="D5" s="47" t="s">
        <v>18</v>
      </c>
      <c r="E5" s="42">
        <v>1.5</v>
      </c>
      <c r="F5" s="42">
        <v>0</v>
      </c>
      <c r="G5" s="42">
        <v>13.5</v>
      </c>
      <c r="H5" s="42">
        <v>0</v>
      </c>
      <c r="I5" s="42">
        <v>7</v>
      </c>
      <c r="J5" s="42">
        <v>9</v>
      </c>
      <c r="K5" s="42">
        <v>4.25</v>
      </c>
      <c r="L5" s="42">
        <v>13.25</v>
      </c>
      <c r="M5" s="42">
        <v>4.6500000000000004</v>
      </c>
      <c r="N5" s="42">
        <v>5</v>
      </c>
      <c r="O5" s="42">
        <v>0</v>
      </c>
      <c r="P5" s="42">
        <v>5</v>
      </c>
      <c r="Q5" s="42">
        <v>2.75</v>
      </c>
      <c r="S5" s="38">
        <f t="shared" si="0"/>
        <v>65.900000000000006</v>
      </c>
      <c r="T5" s="4"/>
      <c r="U5" s="7"/>
      <c r="V5" s="7"/>
      <c r="W5" s="3"/>
      <c r="X5" s="13"/>
    </row>
    <row r="6" spans="2:24" x14ac:dyDescent="0.25">
      <c r="B6" s="2">
        <v>4</v>
      </c>
      <c r="C6" s="14" t="s">
        <v>54</v>
      </c>
      <c r="D6" s="47" t="s">
        <v>19</v>
      </c>
      <c r="G6" s="42">
        <v>9.6</v>
      </c>
      <c r="H6" s="42">
        <v>6</v>
      </c>
      <c r="I6" s="42">
        <v>7</v>
      </c>
      <c r="J6" s="42">
        <v>8</v>
      </c>
      <c r="K6" s="42">
        <v>5.6</v>
      </c>
      <c r="L6" s="42">
        <v>7.5</v>
      </c>
      <c r="M6" s="42">
        <v>0</v>
      </c>
      <c r="N6" s="42">
        <v>0</v>
      </c>
      <c r="O6" s="42">
        <v>5.3</v>
      </c>
      <c r="P6" s="42">
        <v>4.5</v>
      </c>
      <c r="Q6" s="42">
        <v>0</v>
      </c>
      <c r="S6" s="38">
        <f t="shared" si="0"/>
        <v>53.5</v>
      </c>
    </row>
    <row r="7" spans="2:24" x14ac:dyDescent="0.25">
      <c r="B7" s="2">
        <v>8</v>
      </c>
      <c r="C7" s="14" t="s">
        <v>91</v>
      </c>
      <c r="D7" s="47" t="s">
        <v>7</v>
      </c>
      <c r="E7" s="42">
        <v>7.5</v>
      </c>
      <c r="F7" s="42">
        <v>0</v>
      </c>
      <c r="G7" s="42">
        <v>3.25</v>
      </c>
      <c r="H7" s="42">
        <v>0</v>
      </c>
      <c r="I7" s="42"/>
      <c r="J7" s="42">
        <v>0</v>
      </c>
      <c r="K7" s="42">
        <v>14.5</v>
      </c>
      <c r="L7" s="42">
        <v>9</v>
      </c>
      <c r="M7" s="42">
        <v>0</v>
      </c>
      <c r="N7" s="42">
        <v>2.5</v>
      </c>
      <c r="O7" s="42">
        <v>0.9</v>
      </c>
      <c r="P7" s="42">
        <v>0</v>
      </c>
      <c r="Q7" s="42">
        <v>11.6</v>
      </c>
      <c r="S7" s="38">
        <f t="shared" si="0"/>
        <v>49.25</v>
      </c>
    </row>
    <row r="8" spans="2:24" x14ac:dyDescent="0.25">
      <c r="B8" s="2">
        <v>7</v>
      </c>
      <c r="C8" s="14" t="s">
        <v>92</v>
      </c>
      <c r="D8" s="47" t="s">
        <v>9</v>
      </c>
      <c r="E8" s="42">
        <v>0</v>
      </c>
      <c r="F8" s="42">
        <v>7.5</v>
      </c>
      <c r="G8" s="42">
        <v>1.5</v>
      </c>
      <c r="H8" s="42">
        <v>6.0500000000000007</v>
      </c>
      <c r="I8" s="42">
        <v>0</v>
      </c>
      <c r="J8" s="42">
        <v>4.5</v>
      </c>
      <c r="K8" s="42">
        <v>5.5</v>
      </c>
      <c r="L8" s="42">
        <v>0</v>
      </c>
      <c r="M8" s="42">
        <v>1.3</v>
      </c>
      <c r="N8" s="42">
        <v>6</v>
      </c>
      <c r="O8" s="42">
        <v>6.5</v>
      </c>
      <c r="P8" s="42">
        <v>0</v>
      </c>
      <c r="Q8" s="42">
        <v>9.4</v>
      </c>
      <c r="S8" s="38">
        <f t="shared" si="0"/>
        <v>48.25</v>
      </c>
    </row>
    <row r="9" spans="2:24" x14ac:dyDescent="0.25">
      <c r="B9" s="2">
        <v>5</v>
      </c>
      <c r="C9" s="14" t="s">
        <v>301</v>
      </c>
      <c r="D9" s="47" t="s">
        <v>302</v>
      </c>
      <c r="E9" s="42">
        <v>11.75</v>
      </c>
      <c r="F9" s="42">
        <v>15.4</v>
      </c>
      <c r="G9" s="42">
        <v>0</v>
      </c>
      <c r="H9" s="42">
        <v>1.5</v>
      </c>
      <c r="I9" s="42">
        <v>0</v>
      </c>
      <c r="J9" s="42">
        <v>0</v>
      </c>
      <c r="K9" s="42">
        <v>0</v>
      </c>
      <c r="L9" s="42">
        <v>0</v>
      </c>
      <c r="M9" s="42">
        <v>6.5</v>
      </c>
      <c r="N9" s="42">
        <v>12.25</v>
      </c>
      <c r="O9" s="42">
        <v>0</v>
      </c>
      <c r="P9" s="42">
        <v>0</v>
      </c>
      <c r="Q9" s="42"/>
      <c r="S9" s="38">
        <f t="shared" si="0"/>
        <v>47.4</v>
      </c>
    </row>
    <row r="10" spans="2:24" x14ac:dyDescent="0.25">
      <c r="B10" s="2">
        <v>9</v>
      </c>
      <c r="C10" s="14" t="s">
        <v>81</v>
      </c>
      <c r="D10" s="47" t="s">
        <v>86</v>
      </c>
      <c r="E10" s="42">
        <v>0</v>
      </c>
      <c r="F10" s="42">
        <v>7</v>
      </c>
      <c r="G10" s="42">
        <v>1.5</v>
      </c>
      <c r="H10" s="42">
        <v>0</v>
      </c>
      <c r="I10" s="42">
        <v>10.25</v>
      </c>
      <c r="J10" s="42">
        <v>3.4000000000000004</v>
      </c>
      <c r="K10" s="42">
        <v>1.7000000000000002</v>
      </c>
      <c r="L10" s="42">
        <v>3.75</v>
      </c>
      <c r="M10" s="42">
        <v>3.5</v>
      </c>
      <c r="N10" s="42">
        <v>5.5</v>
      </c>
      <c r="O10" s="42">
        <v>0</v>
      </c>
      <c r="P10" s="42">
        <v>8.4</v>
      </c>
      <c r="Q10" s="42">
        <v>1.1000000000000001</v>
      </c>
      <c r="S10" s="38">
        <f t="shared" si="0"/>
        <v>46.099999999999994</v>
      </c>
      <c r="T10" s="4"/>
      <c r="U10" s="7"/>
      <c r="V10" s="7"/>
      <c r="W10" s="3"/>
      <c r="X10" s="13"/>
    </row>
    <row r="11" spans="2:24" x14ac:dyDescent="0.25">
      <c r="B11" s="2">
        <v>6</v>
      </c>
      <c r="C11" s="14" t="s">
        <v>73</v>
      </c>
      <c r="D11" s="47" t="s">
        <v>2</v>
      </c>
      <c r="E11" s="42">
        <v>1.4</v>
      </c>
      <c r="F11" s="42">
        <v>0</v>
      </c>
      <c r="G11" s="42">
        <v>0</v>
      </c>
      <c r="H11" s="42">
        <v>7.5</v>
      </c>
      <c r="I11" s="42">
        <v>0</v>
      </c>
      <c r="J11" s="42">
        <v>0</v>
      </c>
      <c r="K11" s="42">
        <v>0</v>
      </c>
      <c r="L11" s="42">
        <v>0</v>
      </c>
      <c r="M11" s="42">
        <v>14</v>
      </c>
      <c r="N11" s="42"/>
      <c r="O11" s="42">
        <v>16</v>
      </c>
      <c r="P11" s="42">
        <v>0</v>
      </c>
      <c r="Q11" s="42">
        <v>1.2000000000000002</v>
      </c>
      <c r="S11" s="38">
        <f t="shared" si="0"/>
        <v>40.1</v>
      </c>
    </row>
    <row r="12" spans="2:24" x14ac:dyDescent="0.25">
      <c r="B12" s="2">
        <v>11</v>
      </c>
      <c r="C12" s="14" t="s">
        <v>62</v>
      </c>
      <c r="D12" s="47" t="s">
        <v>13</v>
      </c>
      <c r="E12" s="42">
        <v>6.5</v>
      </c>
      <c r="F12" s="42">
        <v>0</v>
      </c>
      <c r="G12" s="42">
        <v>1.3</v>
      </c>
      <c r="H12" s="42">
        <v>9.25</v>
      </c>
      <c r="I12" s="42">
        <v>1.3</v>
      </c>
      <c r="J12" s="42">
        <v>0</v>
      </c>
      <c r="K12" s="42">
        <v>9.1</v>
      </c>
      <c r="L12" s="42">
        <v>0</v>
      </c>
      <c r="M12" s="42">
        <v>0</v>
      </c>
      <c r="N12" s="42">
        <v>6.2</v>
      </c>
      <c r="O12" s="42">
        <v>0</v>
      </c>
      <c r="P12" s="42">
        <v>1.2000000000000002</v>
      </c>
      <c r="Q12" s="42">
        <v>2.75</v>
      </c>
      <c r="S12" s="38">
        <f t="shared" si="0"/>
        <v>37.600000000000009</v>
      </c>
      <c r="T12" s="4"/>
      <c r="U12" s="7"/>
      <c r="V12" s="7"/>
      <c r="W12" s="3"/>
      <c r="X12" s="13"/>
    </row>
    <row r="13" spans="2:24" x14ac:dyDescent="0.25">
      <c r="B13" s="2">
        <v>10</v>
      </c>
      <c r="C13" s="14" t="s">
        <v>75</v>
      </c>
      <c r="D13" s="47" t="s">
        <v>14</v>
      </c>
      <c r="E13" s="42">
        <v>1.3</v>
      </c>
      <c r="F13" s="42">
        <v>1.4</v>
      </c>
      <c r="G13" s="42">
        <v>15</v>
      </c>
      <c r="H13" s="42">
        <v>1.5</v>
      </c>
      <c r="I13" s="42">
        <v>1.4000000000000001</v>
      </c>
      <c r="J13" s="42">
        <v>9</v>
      </c>
      <c r="K13" s="42">
        <v>0</v>
      </c>
      <c r="L13" s="42">
        <v>1.5</v>
      </c>
      <c r="M13" s="42">
        <v>0</v>
      </c>
      <c r="N13" s="42">
        <v>3.5</v>
      </c>
      <c r="O13" s="42">
        <v>1</v>
      </c>
      <c r="P13" s="42">
        <v>0</v>
      </c>
      <c r="Q13" s="42"/>
      <c r="S13" s="38">
        <f t="shared" si="0"/>
        <v>35.599999999999994</v>
      </c>
    </row>
    <row r="14" spans="2:24" x14ac:dyDescent="0.25">
      <c r="B14" s="2">
        <v>12</v>
      </c>
      <c r="C14" s="14" t="s">
        <v>47</v>
      </c>
      <c r="D14" s="47" t="s">
        <v>3</v>
      </c>
      <c r="E14" s="42">
        <v>0</v>
      </c>
      <c r="F14" s="42">
        <v>2.9</v>
      </c>
      <c r="G14" s="42">
        <v>9</v>
      </c>
      <c r="H14" s="42">
        <v>5.75</v>
      </c>
      <c r="I14" s="42">
        <v>1.4000000000000001</v>
      </c>
      <c r="J14" s="42">
        <v>0</v>
      </c>
      <c r="K14" s="42">
        <v>0</v>
      </c>
      <c r="L14" s="42">
        <v>10.75</v>
      </c>
      <c r="M14" s="42"/>
      <c r="N14" s="42">
        <v>0</v>
      </c>
      <c r="O14" s="42"/>
      <c r="P14" s="42"/>
      <c r="Q14" s="42">
        <v>0</v>
      </c>
      <c r="S14" s="38">
        <f t="shared" si="0"/>
        <v>29.799999999999997</v>
      </c>
      <c r="T14" s="4"/>
      <c r="U14" s="7"/>
      <c r="V14" s="7"/>
      <c r="W14" s="3"/>
      <c r="X14" s="13"/>
    </row>
    <row r="15" spans="2:24" x14ac:dyDescent="0.25">
      <c r="B15" s="2">
        <v>15</v>
      </c>
      <c r="C15" s="14" t="s">
        <v>147</v>
      </c>
      <c r="D15" s="47" t="s">
        <v>23</v>
      </c>
      <c r="E15" s="42">
        <v>14.5</v>
      </c>
      <c r="F15" s="42"/>
      <c r="G15" s="42"/>
      <c r="H15" s="42"/>
      <c r="I15" s="42">
        <v>0</v>
      </c>
      <c r="J15" s="42"/>
      <c r="K15" s="42"/>
      <c r="L15" s="42"/>
      <c r="M15" s="42"/>
      <c r="N15" s="42">
        <v>0</v>
      </c>
      <c r="O15" s="42"/>
      <c r="P15" s="42">
        <v>4.5</v>
      </c>
      <c r="Q15" s="42">
        <v>0</v>
      </c>
      <c r="S15" s="38">
        <f t="shared" si="0"/>
        <v>19</v>
      </c>
    </row>
    <row r="16" spans="2:24" x14ac:dyDescent="0.25">
      <c r="B16" s="2">
        <v>13</v>
      </c>
      <c r="C16" s="14" t="s">
        <v>66</v>
      </c>
      <c r="D16" s="47" t="s">
        <v>28</v>
      </c>
      <c r="E16" s="42">
        <v>0</v>
      </c>
      <c r="F16" s="42">
        <v>0</v>
      </c>
      <c r="G16" s="42">
        <v>4.5</v>
      </c>
      <c r="H16" s="42">
        <v>0</v>
      </c>
      <c r="I16" s="42">
        <v>1.4000000000000001</v>
      </c>
      <c r="J16" s="42">
        <v>1.5</v>
      </c>
      <c r="K16" s="42">
        <v>0</v>
      </c>
      <c r="L16" s="42">
        <v>3.75</v>
      </c>
      <c r="M16" s="42">
        <v>6.5</v>
      </c>
      <c r="N16" s="42">
        <v>0</v>
      </c>
      <c r="O16" s="42">
        <v>0</v>
      </c>
      <c r="P16" s="42">
        <v>0</v>
      </c>
      <c r="Q16" s="42">
        <v>0</v>
      </c>
      <c r="S16" s="38">
        <f t="shared" si="0"/>
        <v>17.649999999999999</v>
      </c>
    </row>
    <row r="17" spans="2:24" x14ac:dyDescent="0.25">
      <c r="B17" s="2">
        <v>14</v>
      </c>
      <c r="C17" s="14" t="s">
        <v>310</v>
      </c>
      <c r="D17" s="47" t="s">
        <v>87</v>
      </c>
      <c r="E17" s="42">
        <v>0</v>
      </c>
      <c r="F17" s="42">
        <v>7</v>
      </c>
      <c r="G17" s="42">
        <v>0</v>
      </c>
      <c r="H17" s="42">
        <v>1.5</v>
      </c>
      <c r="I17" s="42">
        <v>0</v>
      </c>
      <c r="J17" s="42">
        <v>0</v>
      </c>
      <c r="K17" s="42">
        <v>8</v>
      </c>
      <c r="L17" s="42">
        <v>0</v>
      </c>
      <c r="M17" s="42">
        <v>0</v>
      </c>
      <c r="N17" s="42"/>
      <c r="O17" s="42"/>
      <c r="P17" s="42"/>
      <c r="Q17" s="42"/>
      <c r="S17" s="38">
        <f t="shared" si="0"/>
        <v>16.5</v>
      </c>
      <c r="T17" s="4"/>
      <c r="U17" s="7"/>
      <c r="V17" s="7"/>
      <c r="W17" s="3"/>
      <c r="X17" s="13"/>
    </row>
    <row r="18" spans="2:24" x14ac:dyDescent="0.25">
      <c r="B18" s="2">
        <v>16</v>
      </c>
      <c r="C18" s="14" t="s">
        <v>57</v>
      </c>
      <c r="D18" s="47" t="s">
        <v>20</v>
      </c>
      <c r="E18" s="42">
        <v>0</v>
      </c>
      <c r="F18" s="42">
        <v>3.75</v>
      </c>
      <c r="G18" s="42">
        <v>0</v>
      </c>
      <c r="H18" s="42">
        <v>0</v>
      </c>
      <c r="I18" s="42">
        <v>1.4000000000000001</v>
      </c>
      <c r="J18" s="42">
        <v>0</v>
      </c>
      <c r="K18" s="42">
        <v>0</v>
      </c>
      <c r="L18" s="42">
        <v>0</v>
      </c>
      <c r="M18" s="42">
        <v>2.4000000000000004</v>
      </c>
      <c r="N18" s="42">
        <v>0</v>
      </c>
      <c r="O18" s="42">
        <v>3.25</v>
      </c>
      <c r="P18" s="42">
        <v>2</v>
      </c>
      <c r="Q18" s="42"/>
      <c r="S18" s="38">
        <f t="shared" si="0"/>
        <v>12.8</v>
      </c>
      <c r="T18" s="4"/>
      <c r="U18" s="7"/>
      <c r="V18" s="7"/>
      <c r="W18" s="3"/>
      <c r="X18" s="13"/>
    </row>
    <row r="19" spans="2:24" x14ac:dyDescent="0.25">
      <c r="B19" s="2">
        <v>17</v>
      </c>
      <c r="C19" s="14" t="s">
        <v>78</v>
      </c>
      <c r="D19" s="47" t="s">
        <v>84</v>
      </c>
      <c r="E19" s="42">
        <v>0</v>
      </c>
      <c r="F19" s="42">
        <v>0</v>
      </c>
      <c r="G19" s="42">
        <v>0</v>
      </c>
      <c r="H19" s="42">
        <v>3.75</v>
      </c>
      <c r="I19" s="42">
        <v>0</v>
      </c>
      <c r="J19" s="42">
        <v>6.3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/>
      <c r="Q19" s="42"/>
      <c r="S19" s="38">
        <f t="shared" si="0"/>
        <v>10.050000000000001</v>
      </c>
      <c r="T19" s="4"/>
      <c r="U19" s="7"/>
      <c r="V19" s="7"/>
      <c r="W19" s="3"/>
      <c r="X19" s="13"/>
    </row>
    <row r="20" spans="2:24" x14ac:dyDescent="0.25">
      <c r="B20" s="2">
        <v>18</v>
      </c>
      <c r="C20" s="14" t="s">
        <v>231</v>
      </c>
      <c r="D20" s="47" t="s">
        <v>233</v>
      </c>
      <c r="E20" s="42">
        <v>3.25</v>
      </c>
      <c r="F20" s="42">
        <v>3.5</v>
      </c>
      <c r="G20" s="42">
        <v>0</v>
      </c>
      <c r="H20" s="42"/>
      <c r="I20" s="42">
        <v>0</v>
      </c>
      <c r="J20" s="42">
        <v>3</v>
      </c>
      <c r="K20" s="42"/>
      <c r="L20" s="42"/>
      <c r="M20" s="42">
        <v>0</v>
      </c>
      <c r="N20" s="42"/>
      <c r="O20" s="42"/>
      <c r="P20" s="42"/>
      <c r="Q20" s="42">
        <v>0</v>
      </c>
      <c r="S20" s="38">
        <f t="shared" si="0"/>
        <v>9.75</v>
      </c>
    </row>
    <row r="21" spans="2:24" x14ac:dyDescent="0.25">
      <c r="B21" s="2">
        <v>19</v>
      </c>
      <c r="C21" s="14" t="s">
        <v>113</v>
      </c>
      <c r="D21" s="47" t="s">
        <v>112</v>
      </c>
      <c r="F21" s="42">
        <v>0</v>
      </c>
      <c r="G21" s="42">
        <v>0</v>
      </c>
      <c r="H21" s="42">
        <v>7.5</v>
      </c>
      <c r="I21" s="42"/>
      <c r="J21" s="42">
        <v>0</v>
      </c>
      <c r="K21" s="42"/>
      <c r="L21" s="42">
        <v>0</v>
      </c>
      <c r="M21" s="42"/>
      <c r="N21" s="42">
        <v>0</v>
      </c>
      <c r="O21" s="42"/>
      <c r="P21" s="42"/>
      <c r="Q21" s="42">
        <v>1.2000000000000002</v>
      </c>
      <c r="S21" s="38">
        <f t="shared" si="0"/>
        <v>8.6999999999999993</v>
      </c>
    </row>
    <row r="22" spans="2:24" x14ac:dyDescent="0.25">
      <c r="B22" s="2">
        <v>20</v>
      </c>
      <c r="C22" s="14" t="s">
        <v>45</v>
      </c>
      <c r="D22" s="47" t="s">
        <v>34</v>
      </c>
      <c r="H22" s="42">
        <v>0</v>
      </c>
      <c r="I22" s="42"/>
      <c r="J22" s="42">
        <v>3.75</v>
      </c>
      <c r="K22" s="42"/>
      <c r="L22" s="42"/>
      <c r="M22" s="42">
        <v>3.25</v>
      </c>
      <c r="N22" s="42">
        <v>0</v>
      </c>
      <c r="O22" s="42"/>
      <c r="P22" s="42"/>
      <c r="Q22" s="42"/>
      <c r="S22" s="38">
        <f t="shared" si="0"/>
        <v>7</v>
      </c>
    </row>
    <row r="23" spans="2:24" x14ac:dyDescent="0.25">
      <c r="B23" s="2">
        <v>23</v>
      </c>
      <c r="C23" s="14" t="s">
        <v>70</v>
      </c>
      <c r="D23" s="47" t="s">
        <v>21</v>
      </c>
      <c r="E23" s="42">
        <v>0</v>
      </c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>
        <v>6</v>
      </c>
      <c r="S23" s="38">
        <f t="shared" si="0"/>
        <v>6</v>
      </c>
    </row>
    <row r="24" spans="2:24" x14ac:dyDescent="0.25">
      <c r="B24" s="2">
        <v>26</v>
      </c>
      <c r="C24" s="14" t="s">
        <v>222</v>
      </c>
      <c r="D24" s="47" t="s">
        <v>220</v>
      </c>
      <c r="L24" s="42">
        <v>0</v>
      </c>
      <c r="M24" s="42">
        <v>0</v>
      </c>
      <c r="N24" s="42">
        <v>0</v>
      </c>
      <c r="O24" s="42"/>
      <c r="P24" s="42">
        <v>5.5</v>
      </c>
      <c r="Q24" s="42"/>
      <c r="S24" s="38">
        <f t="shared" si="0"/>
        <v>5.5</v>
      </c>
    </row>
    <row r="25" spans="2:24" x14ac:dyDescent="0.25">
      <c r="B25" s="2">
        <v>21</v>
      </c>
      <c r="C25" s="14" t="s">
        <v>64</v>
      </c>
      <c r="D25" s="47" t="s">
        <v>25</v>
      </c>
      <c r="F25" s="42">
        <v>0</v>
      </c>
      <c r="G25" s="42"/>
      <c r="H25" s="42"/>
      <c r="I25" s="42">
        <v>0</v>
      </c>
      <c r="J25" s="42"/>
      <c r="K25" s="42">
        <v>1.6</v>
      </c>
      <c r="L25" s="42"/>
      <c r="M25" s="42">
        <v>0</v>
      </c>
      <c r="N25" s="42"/>
      <c r="O25" s="42">
        <v>0</v>
      </c>
      <c r="P25" s="42"/>
      <c r="Q25" s="42"/>
      <c r="S25" s="38">
        <f t="shared" si="0"/>
        <v>1.6</v>
      </c>
    </row>
    <row r="26" spans="2:24" x14ac:dyDescent="0.25">
      <c r="B26" s="2">
        <v>22</v>
      </c>
      <c r="C26" s="14" t="s">
        <v>237</v>
      </c>
      <c r="D26" s="47" t="s">
        <v>238</v>
      </c>
      <c r="N26" s="42">
        <v>0</v>
      </c>
      <c r="O26" s="42">
        <v>1.3</v>
      </c>
      <c r="P26" s="42"/>
      <c r="Q26" s="42"/>
      <c r="S26" s="38">
        <f t="shared" si="0"/>
        <v>1.3</v>
      </c>
    </row>
    <row r="27" spans="2:24" x14ac:dyDescent="0.25">
      <c r="B27" s="2">
        <v>24</v>
      </c>
      <c r="C27" s="14" t="s">
        <v>187</v>
      </c>
      <c r="D27" s="47" t="s">
        <v>43</v>
      </c>
      <c r="E27" s="42">
        <v>0</v>
      </c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S27" s="38">
        <f t="shared" si="0"/>
        <v>0</v>
      </c>
    </row>
    <row r="28" spans="2:24" x14ac:dyDescent="0.25">
      <c r="B28" s="2">
        <v>25</v>
      </c>
      <c r="C28" s="14" t="s">
        <v>61</v>
      </c>
      <c r="D28" s="47" t="s">
        <v>32</v>
      </c>
      <c r="H28" s="42">
        <v>0</v>
      </c>
      <c r="I28" s="42"/>
      <c r="J28" s="42"/>
      <c r="K28" s="42"/>
      <c r="L28" s="42"/>
      <c r="M28" s="42"/>
      <c r="N28" s="42"/>
      <c r="O28" s="42"/>
      <c r="P28" s="42"/>
      <c r="Q28" s="42"/>
      <c r="S28" s="38">
        <f t="shared" si="0"/>
        <v>0</v>
      </c>
    </row>
    <row r="29" spans="2:24" x14ac:dyDescent="0.25">
      <c r="B29" s="2">
        <v>27</v>
      </c>
      <c r="C29" s="14" t="s">
        <v>98</v>
      </c>
      <c r="D29" s="47" t="s">
        <v>97</v>
      </c>
      <c r="P29" s="42">
        <v>0</v>
      </c>
      <c r="Q29" s="42"/>
      <c r="S29" s="38">
        <f t="shared" si="0"/>
        <v>0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9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5" bestFit="1" customWidth="1"/>
    <col min="3" max="3" width="10.85546875" style="35" bestFit="1" customWidth="1"/>
    <col min="4" max="4" width="18.42578125" bestFit="1" customWidth="1"/>
    <col min="5" max="6" width="9.42578125" style="2" customWidth="1"/>
    <col min="7" max="7" width="9.42578125" style="53" customWidth="1"/>
    <col min="8" max="10" width="9.42578125" style="53" bestFit="1" customWidth="1"/>
    <col min="11" max="11" width="8.5703125" style="51" bestFit="1" customWidth="1"/>
    <col min="12" max="12" width="8.5703125" style="9" bestFit="1" customWidth="1"/>
    <col min="13" max="13" width="8" style="8" bestFit="1" customWidth="1"/>
    <col min="14" max="18" width="9.140625" style="8"/>
    <col min="19" max="19" width="15.28515625" style="4" customWidth="1"/>
    <col min="20" max="20" width="15" style="4" customWidth="1"/>
    <col min="21" max="21" width="9.140625" style="2" hidden="1" customWidth="1"/>
    <col min="22" max="22" width="15" style="2" hidden="1" customWidth="1"/>
    <col min="23" max="30" width="9.140625" style="2" hidden="1" customWidth="1"/>
    <col min="31" max="31" width="15" style="54" hidden="1" customWidth="1"/>
    <col min="32" max="32" width="13.42578125" style="4" hidden="1" customWidth="1"/>
    <col min="33" max="33" width="9.140625" hidden="1" customWidth="1"/>
    <col min="34" max="34" width="12.85546875" bestFit="1" customWidth="1"/>
  </cols>
  <sheetData>
    <row r="1" spans="2:35" x14ac:dyDescent="0.25">
      <c r="D1" s="6"/>
      <c r="G1" s="2"/>
      <c r="H1" s="2"/>
      <c r="I1" s="52"/>
    </row>
    <row r="2" spans="2:35" x14ac:dyDescent="0.25">
      <c r="B2" s="36" t="s">
        <v>102</v>
      </c>
      <c r="C2" s="36" t="s">
        <v>242</v>
      </c>
      <c r="D2" s="1" t="s">
        <v>77</v>
      </c>
      <c r="E2" s="5" t="s">
        <v>89</v>
      </c>
      <c r="F2" s="5" t="s">
        <v>90</v>
      </c>
      <c r="G2" s="5" t="s">
        <v>101</v>
      </c>
      <c r="H2" s="5" t="s">
        <v>108</v>
      </c>
      <c r="I2" s="5" t="s">
        <v>115</v>
      </c>
      <c r="J2" s="5" t="s">
        <v>116</v>
      </c>
      <c r="K2" s="51" t="s">
        <v>119</v>
      </c>
      <c r="L2" s="10" t="s">
        <v>120</v>
      </c>
      <c r="M2" s="51" t="s">
        <v>125</v>
      </c>
      <c r="N2" s="10" t="s">
        <v>129</v>
      </c>
      <c r="O2" s="10" t="s">
        <v>128</v>
      </c>
      <c r="P2" s="10" t="s">
        <v>131</v>
      </c>
      <c r="Q2" s="10" t="s">
        <v>132</v>
      </c>
      <c r="R2" s="10"/>
      <c r="S2" s="11" t="s">
        <v>253</v>
      </c>
      <c r="T2" s="11" t="s">
        <v>126</v>
      </c>
      <c r="U2" s="2" t="s">
        <v>211</v>
      </c>
      <c r="V2" s="2" t="s">
        <v>212</v>
      </c>
      <c r="W2" s="2" t="s">
        <v>213</v>
      </c>
      <c r="X2" s="2" t="s">
        <v>214</v>
      </c>
      <c r="Y2" s="2" t="s">
        <v>215</v>
      </c>
      <c r="Z2" s="2" t="s">
        <v>216</v>
      </c>
      <c r="AA2" s="2" t="s">
        <v>217</v>
      </c>
      <c r="AB2" s="2" t="s">
        <v>218</v>
      </c>
      <c r="AC2" s="2" t="s">
        <v>219</v>
      </c>
      <c r="AD2" s="2" t="s">
        <v>223</v>
      </c>
      <c r="AE2" s="28" t="s">
        <v>253</v>
      </c>
      <c r="AF2" s="54" t="s">
        <v>126</v>
      </c>
      <c r="AH2" s="11" t="s">
        <v>261</v>
      </c>
    </row>
    <row r="3" spans="2:35" x14ac:dyDescent="0.25">
      <c r="B3" s="55">
        <v>1</v>
      </c>
      <c r="C3" s="56" t="s">
        <v>63</v>
      </c>
      <c r="D3" s="57" t="s">
        <v>22</v>
      </c>
      <c r="E3">
        <v>35</v>
      </c>
      <c r="F3">
        <v>26</v>
      </c>
      <c r="G3">
        <v>33</v>
      </c>
      <c r="H3">
        <v>24</v>
      </c>
      <c r="I3">
        <v>52.5</v>
      </c>
      <c r="J3">
        <v>37.5</v>
      </c>
      <c r="K3">
        <v>34</v>
      </c>
      <c r="L3">
        <v>37.5</v>
      </c>
      <c r="M3">
        <v>34</v>
      </c>
      <c r="N3">
        <v>23.5</v>
      </c>
      <c r="O3">
        <v>34</v>
      </c>
      <c r="P3">
        <v>26.5</v>
      </c>
      <c r="Q3">
        <v>33</v>
      </c>
      <c r="R3" s="12"/>
      <c r="S3" s="43">
        <f t="shared" ref="S3:S29" si="0">AE3</f>
        <v>357</v>
      </c>
      <c r="T3" s="37">
        <f t="shared" ref="T3:T29" si="1">S3-$S$3</f>
        <v>0</v>
      </c>
      <c r="U3" s="27">
        <f t="shared" ref="U3:U29" si="2">LARGE($E3:$Q3,1)</f>
        <v>52.5</v>
      </c>
      <c r="V3" s="27">
        <f t="shared" ref="V3:V26" si="3">LARGE($E3:$Q3,2)</f>
        <v>37.5</v>
      </c>
      <c r="W3" s="27">
        <f t="shared" ref="W3:W24" si="4">LARGE($E3:$Q3,3)</f>
        <v>37.5</v>
      </c>
      <c r="X3" s="27">
        <f t="shared" ref="X3:X24" si="5">LARGE($E3:$Q3,4)</f>
        <v>35</v>
      </c>
      <c r="Y3" s="27">
        <f t="shared" ref="Y3:Y22" si="6">LARGE($E3:$Q3,5)</f>
        <v>34</v>
      </c>
      <c r="Z3" s="27">
        <f t="shared" ref="Z3:Z19" si="7">LARGE($E3:$Q3,6)</f>
        <v>34</v>
      </c>
      <c r="AA3" s="27">
        <f t="shared" ref="AA3:AA19" si="8">LARGE($E3:$Q3,7)</f>
        <v>34</v>
      </c>
      <c r="AB3" s="27">
        <f t="shared" ref="AB3:AB18" si="9">LARGE($E3:$Q3,8)</f>
        <v>33</v>
      </c>
      <c r="AC3" s="27">
        <f t="shared" ref="AC3:AC18" si="10">LARGE($E3:$Q3,9)</f>
        <v>33</v>
      </c>
      <c r="AD3" s="27">
        <f t="shared" ref="AD3:AD15" si="11">LARGE($E3:$Q3,10)</f>
        <v>26.5</v>
      </c>
      <c r="AE3" s="4">
        <f t="shared" ref="AE3:AE29" si="12">SUM(U3:AD3)</f>
        <v>357</v>
      </c>
      <c r="AF3"/>
      <c r="AH3" s="11" t="s">
        <v>89</v>
      </c>
      <c r="AI3" s="42">
        <v>3.55</v>
      </c>
    </row>
    <row r="4" spans="2:35" x14ac:dyDescent="0.25">
      <c r="B4" s="58">
        <v>2</v>
      </c>
      <c r="C4" s="59" t="s">
        <v>227</v>
      </c>
      <c r="D4" s="60" t="s">
        <v>228</v>
      </c>
      <c r="E4">
        <v>39.5</v>
      </c>
      <c r="F4">
        <v>45</v>
      </c>
      <c r="G4">
        <v>22.5</v>
      </c>
      <c r="H4">
        <v>28</v>
      </c>
      <c r="I4">
        <v>36</v>
      </c>
      <c r="J4">
        <v>42</v>
      </c>
      <c r="K4">
        <v>35</v>
      </c>
      <c r="L4">
        <v>25.5</v>
      </c>
      <c r="M4">
        <v>32.5</v>
      </c>
      <c r="N4">
        <v>33.5</v>
      </c>
      <c r="O4">
        <v>28.5</v>
      </c>
      <c r="P4">
        <v>26.5</v>
      </c>
      <c r="Q4">
        <v>24</v>
      </c>
      <c r="R4" s="12"/>
      <c r="S4" s="43">
        <f t="shared" si="0"/>
        <v>346.5</v>
      </c>
      <c r="T4" s="37">
        <f t="shared" si="1"/>
        <v>-10.5</v>
      </c>
      <c r="U4" s="27">
        <f t="shared" si="2"/>
        <v>45</v>
      </c>
      <c r="V4" s="27">
        <f t="shared" si="3"/>
        <v>42</v>
      </c>
      <c r="W4" s="27">
        <f t="shared" si="4"/>
        <v>39.5</v>
      </c>
      <c r="X4" s="27">
        <f t="shared" si="5"/>
        <v>36</v>
      </c>
      <c r="Y4" s="27">
        <f t="shared" si="6"/>
        <v>35</v>
      </c>
      <c r="Z4" s="27">
        <f t="shared" si="7"/>
        <v>33.5</v>
      </c>
      <c r="AA4" s="27">
        <f t="shared" si="8"/>
        <v>32.5</v>
      </c>
      <c r="AB4" s="27">
        <f t="shared" si="9"/>
        <v>28.5</v>
      </c>
      <c r="AC4" s="27">
        <f t="shared" si="10"/>
        <v>28</v>
      </c>
      <c r="AD4" s="27">
        <f t="shared" si="11"/>
        <v>26.5</v>
      </c>
      <c r="AE4" s="4">
        <f t="shared" si="12"/>
        <v>346.5</v>
      </c>
      <c r="AF4"/>
      <c r="AH4" s="11" t="s">
        <v>90</v>
      </c>
      <c r="AI4" s="42">
        <v>3.55</v>
      </c>
    </row>
    <row r="5" spans="2:35" x14ac:dyDescent="0.25">
      <c r="B5" s="61">
        <v>3</v>
      </c>
      <c r="C5" s="62" t="s">
        <v>49</v>
      </c>
      <c r="D5" s="63" t="s">
        <v>18</v>
      </c>
      <c r="E5">
        <v>27.5</v>
      </c>
      <c r="F5">
        <v>18</v>
      </c>
      <c r="G5">
        <v>45.5</v>
      </c>
      <c r="H5">
        <v>19.5</v>
      </c>
      <c r="I5">
        <v>25.5</v>
      </c>
      <c r="J5">
        <v>38.5</v>
      </c>
      <c r="K5">
        <v>29</v>
      </c>
      <c r="L5">
        <v>47</v>
      </c>
      <c r="M5">
        <v>29.5</v>
      </c>
      <c r="N5">
        <v>25.5</v>
      </c>
      <c r="O5">
        <v>19</v>
      </c>
      <c r="P5">
        <v>28</v>
      </c>
      <c r="Q5">
        <v>23.5</v>
      </c>
      <c r="R5" s="44"/>
      <c r="S5" s="43">
        <f t="shared" si="0"/>
        <v>319.5</v>
      </c>
      <c r="T5" s="43">
        <f t="shared" si="1"/>
        <v>-37.5</v>
      </c>
      <c r="U5" s="27">
        <f t="shared" si="2"/>
        <v>47</v>
      </c>
      <c r="V5" s="27">
        <f t="shared" si="3"/>
        <v>45.5</v>
      </c>
      <c r="W5" s="27">
        <f t="shared" si="4"/>
        <v>38.5</v>
      </c>
      <c r="X5" s="27">
        <f t="shared" si="5"/>
        <v>29.5</v>
      </c>
      <c r="Y5" s="27">
        <f t="shared" si="6"/>
        <v>29</v>
      </c>
      <c r="Z5" s="27">
        <f t="shared" si="7"/>
        <v>28</v>
      </c>
      <c r="AA5" s="27">
        <f t="shared" si="8"/>
        <v>27.5</v>
      </c>
      <c r="AB5" s="27">
        <f t="shared" si="9"/>
        <v>25.5</v>
      </c>
      <c r="AC5" s="27">
        <f t="shared" si="10"/>
        <v>25.5</v>
      </c>
      <c r="AD5" s="27">
        <f t="shared" si="11"/>
        <v>23.5</v>
      </c>
      <c r="AE5" s="4">
        <f t="shared" si="12"/>
        <v>319.5</v>
      </c>
      <c r="AF5"/>
      <c r="AH5" s="11" t="s">
        <v>101</v>
      </c>
      <c r="AI5" s="42">
        <v>3.7</v>
      </c>
    </row>
    <row r="6" spans="2:35" x14ac:dyDescent="0.25">
      <c r="B6" s="2">
        <v>6</v>
      </c>
      <c r="C6" s="14" t="s">
        <v>91</v>
      </c>
      <c r="D6" s="47" t="s">
        <v>7</v>
      </c>
      <c r="E6">
        <v>41.5</v>
      </c>
      <c r="F6">
        <v>17.5</v>
      </c>
      <c r="G6">
        <v>30.5</v>
      </c>
      <c r="H6">
        <v>9</v>
      </c>
      <c r="I6"/>
      <c r="J6">
        <v>22</v>
      </c>
      <c r="K6">
        <v>44.5</v>
      </c>
      <c r="L6">
        <v>39.5</v>
      </c>
      <c r="M6">
        <v>24</v>
      </c>
      <c r="N6">
        <v>30.5</v>
      </c>
      <c r="O6">
        <v>18</v>
      </c>
      <c r="P6">
        <v>7</v>
      </c>
      <c r="Q6">
        <v>40.5</v>
      </c>
      <c r="R6" s="12"/>
      <c r="S6" s="43">
        <f t="shared" si="0"/>
        <v>308.5</v>
      </c>
      <c r="T6" s="37">
        <f t="shared" si="1"/>
        <v>-48.5</v>
      </c>
      <c r="U6" s="27">
        <f t="shared" si="2"/>
        <v>44.5</v>
      </c>
      <c r="V6" s="27">
        <f t="shared" si="3"/>
        <v>41.5</v>
      </c>
      <c r="W6" s="27">
        <f t="shared" si="4"/>
        <v>40.5</v>
      </c>
      <c r="X6" s="27">
        <f t="shared" si="5"/>
        <v>39.5</v>
      </c>
      <c r="Y6" s="27">
        <f t="shared" si="6"/>
        <v>30.5</v>
      </c>
      <c r="Z6" s="27">
        <f t="shared" si="7"/>
        <v>30.5</v>
      </c>
      <c r="AA6" s="27">
        <f t="shared" si="8"/>
        <v>24</v>
      </c>
      <c r="AB6" s="27">
        <f t="shared" si="9"/>
        <v>22</v>
      </c>
      <c r="AC6" s="27">
        <f t="shared" si="10"/>
        <v>18</v>
      </c>
      <c r="AD6" s="27">
        <f t="shared" si="11"/>
        <v>17.5</v>
      </c>
      <c r="AE6" s="4">
        <f t="shared" si="12"/>
        <v>308.5</v>
      </c>
      <c r="AF6"/>
      <c r="AH6" s="11" t="s">
        <v>108</v>
      </c>
      <c r="AI6" s="42">
        <v>3.4</v>
      </c>
    </row>
    <row r="7" spans="2:35" x14ac:dyDescent="0.25">
      <c r="B7" s="2">
        <v>4</v>
      </c>
      <c r="C7" s="14" t="s">
        <v>81</v>
      </c>
      <c r="D7" s="47" t="s">
        <v>86</v>
      </c>
      <c r="E7">
        <v>16</v>
      </c>
      <c r="F7">
        <v>35.5</v>
      </c>
      <c r="G7">
        <v>31.5</v>
      </c>
      <c r="H7">
        <v>15.5</v>
      </c>
      <c r="I7">
        <v>43</v>
      </c>
      <c r="J7">
        <v>33</v>
      </c>
      <c r="K7">
        <v>27</v>
      </c>
      <c r="L7">
        <v>26.5</v>
      </c>
      <c r="M7">
        <v>26</v>
      </c>
      <c r="N7">
        <v>28.5</v>
      </c>
      <c r="O7">
        <v>12.5</v>
      </c>
      <c r="P7">
        <v>36.5</v>
      </c>
      <c r="Q7">
        <v>20.5</v>
      </c>
      <c r="R7" s="12"/>
      <c r="S7" s="43">
        <f t="shared" si="0"/>
        <v>308</v>
      </c>
      <c r="T7" s="37">
        <f t="shared" si="1"/>
        <v>-49</v>
      </c>
      <c r="U7" s="27">
        <f t="shared" si="2"/>
        <v>43</v>
      </c>
      <c r="V7" s="27">
        <f t="shared" si="3"/>
        <v>36.5</v>
      </c>
      <c r="W7" s="27">
        <f t="shared" si="4"/>
        <v>35.5</v>
      </c>
      <c r="X7" s="27">
        <f t="shared" si="5"/>
        <v>33</v>
      </c>
      <c r="Y7" s="27">
        <f t="shared" si="6"/>
        <v>31.5</v>
      </c>
      <c r="Z7" s="27">
        <f t="shared" si="7"/>
        <v>28.5</v>
      </c>
      <c r="AA7" s="27">
        <f t="shared" si="8"/>
        <v>27</v>
      </c>
      <c r="AB7" s="27">
        <f t="shared" si="9"/>
        <v>26.5</v>
      </c>
      <c r="AC7" s="27">
        <f t="shared" si="10"/>
        <v>26</v>
      </c>
      <c r="AD7" s="27">
        <f t="shared" si="11"/>
        <v>20.5</v>
      </c>
      <c r="AE7" s="4">
        <f t="shared" si="12"/>
        <v>308</v>
      </c>
      <c r="AF7"/>
      <c r="AH7" s="11" t="s">
        <v>115</v>
      </c>
      <c r="AI7" s="42">
        <v>3.45</v>
      </c>
    </row>
    <row r="8" spans="2:35" x14ac:dyDescent="0.25">
      <c r="B8" s="2">
        <v>8</v>
      </c>
      <c r="C8" s="14" t="s">
        <v>54</v>
      </c>
      <c r="D8" s="47" t="s">
        <v>19</v>
      </c>
      <c r="F8"/>
      <c r="G8">
        <v>39.5</v>
      </c>
      <c r="H8">
        <v>32</v>
      </c>
      <c r="I8">
        <v>36.5</v>
      </c>
      <c r="J8">
        <v>35</v>
      </c>
      <c r="K8">
        <v>30</v>
      </c>
      <c r="L8">
        <v>27.5</v>
      </c>
      <c r="M8">
        <v>19</v>
      </c>
      <c r="N8">
        <v>20</v>
      </c>
      <c r="O8">
        <v>28</v>
      </c>
      <c r="P8">
        <v>28</v>
      </c>
      <c r="Q8">
        <v>18.5</v>
      </c>
      <c r="S8" s="43">
        <f t="shared" si="0"/>
        <v>295.5</v>
      </c>
      <c r="T8" s="37">
        <f t="shared" si="1"/>
        <v>-61.5</v>
      </c>
      <c r="U8" s="27">
        <f t="shared" si="2"/>
        <v>39.5</v>
      </c>
      <c r="V8" s="27">
        <f t="shared" si="3"/>
        <v>36.5</v>
      </c>
      <c r="W8" s="27">
        <f t="shared" si="4"/>
        <v>35</v>
      </c>
      <c r="X8" s="27">
        <f t="shared" si="5"/>
        <v>32</v>
      </c>
      <c r="Y8" s="27">
        <f t="shared" si="6"/>
        <v>30</v>
      </c>
      <c r="Z8" s="27">
        <f t="shared" si="7"/>
        <v>28</v>
      </c>
      <c r="AA8" s="27">
        <f t="shared" si="8"/>
        <v>28</v>
      </c>
      <c r="AB8" s="27">
        <f t="shared" si="9"/>
        <v>27.5</v>
      </c>
      <c r="AC8" s="27">
        <f t="shared" si="10"/>
        <v>20</v>
      </c>
      <c r="AD8" s="27">
        <f t="shared" si="11"/>
        <v>19</v>
      </c>
      <c r="AE8" s="4">
        <f t="shared" si="12"/>
        <v>295.5</v>
      </c>
      <c r="AF8"/>
      <c r="AH8" s="11" t="s">
        <v>116</v>
      </c>
      <c r="AI8" s="42">
        <v>3.95</v>
      </c>
    </row>
    <row r="9" spans="2:35" x14ac:dyDescent="0.25">
      <c r="B9" s="2">
        <v>7</v>
      </c>
      <c r="C9" s="14" t="s">
        <v>62</v>
      </c>
      <c r="D9" s="47" t="s">
        <v>13</v>
      </c>
      <c r="E9">
        <v>35.5</v>
      </c>
      <c r="F9">
        <v>22.5</v>
      </c>
      <c r="G9">
        <v>25</v>
      </c>
      <c r="H9">
        <v>41.5</v>
      </c>
      <c r="I9">
        <v>27</v>
      </c>
      <c r="J9">
        <v>25.5</v>
      </c>
      <c r="K9">
        <v>39.5</v>
      </c>
      <c r="L9">
        <v>17</v>
      </c>
      <c r="M9">
        <v>15</v>
      </c>
      <c r="N9">
        <v>27.5</v>
      </c>
      <c r="O9">
        <v>6.5</v>
      </c>
      <c r="P9">
        <v>11.5</v>
      </c>
      <c r="Q9">
        <v>26.5</v>
      </c>
      <c r="R9" s="12"/>
      <c r="S9" s="43">
        <f t="shared" si="0"/>
        <v>287.5</v>
      </c>
      <c r="T9" s="37">
        <f t="shared" si="1"/>
        <v>-69.5</v>
      </c>
      <c r="U9" s="27">
        <f t="shared" si="2"/>
        <v>41.5</v>
      </c>
      <c r="V9" s="27">
        <f t="shared" si="3"/>
        <v>39.5</v>
      </c>
      <c r="W9" s="27">
        <f t="shared" si="4"/>
        <v>35.5</v>
      </c>
      <c r="X9" s="27">
        <f t="shared" si="5"/>
        <v>27.5</v>
      </c>
      <c r="Y9" s="27">
        <f t="shared" si="6"/>
        <v>27</v>
      </c>
      <c r="Z9" s="27">
        <f t="shared" si="7"/>
        <v>26.5</v>
      </c>
      <c r="AA9" s="27">
        <f t="shared" si="8"/>
        <v>25.5</v>
      </c>
      <c r="AB9" s="27">
        <f t="shared" si="9"/>
        <v>25</v>
      </c>
      <c r="AC9" s="27">
        <f t="shared" si="10"/>
        <v>22.5</v>
      </c>
      <c r="AD9" s="27">
        <f t="shared" si="11"/>
        <v>17</v>
      </c>
      <c r="AE9" s="4">
        <f t="shared" si="12"/>
        <v>287.5</v>
      </c>
      <c r="AF9"/>
      <c r="AH9" s="11" t="s">
        <v>244</v>
      </c>
      <c r="AI9" s="42">
        <v>3.6</v>
      </c>
    </row>
    <row r="10" spans="2:35" x14ac:dyDescent="0.25">
      <c r="B10" s="2">
        <v>5</v>
      </c>
      <c r="C10" s="14" t="s">
        <v>75</v>
      </c>
      <c r="D10" s="47" t="s">
        <v>14</v>
      </c>
      <c r="E10">
        <v>26</v>
      </c>
      <c r="F10">
        <v>28.5</v>
      </c>
      <c r="G10">
        <v>43.5</v>
      </c>
      <c r="H10">
        <v>29</v>
      </c>
      <c r="I10">
        <v>27.5</v>
      </c>
      <c r="J10">
        <v>30.5</v>
      </c>
      <c r="K10">
        <v>22</v>
      </c>
      <c r="L10">
        <v>29</v>
      </c>
      <c r="M10">
        <v>22</v>
      </c>
      <c r="N10">
        <v>20</v>
      </c>
      <c r="O10">
        <v>19.5</v>
      </c>
      <c r="P10">
        <v>5.5</v>
      </c>
      <c r="Q10"/>
      <c r="R10" s="44"/>
      <c r="S10" s="43">
        <f t="shared" si="0"/>
        <v>278</v>
      </c>
      <c r="T10" s="43">
        <f t="shared" si="1"/>
        <v>-79</v>
      </c>
      <c r="U10" s="27">
        <f t="shared" si="2"/>
        <v>43.5</v>
      </c>
      <c r="V10" s="27">
        <f t="shared" si="3"/>
        <v>30.5</v>
      </c>
      <c r="W10" s="27">
        <f t="shared" si="4"/>
        <v>29</v>
      </c>
      <c r="X10" s="27">
        <f t="shared" si="5"/>
        <v>29</v>
      </c>
      <c r="Y10" s="27">
        <f t="shared" si="6"/>
        <v>28.5</v>
      </c>
      <c r="Z10" s="27">
        <f t="shared" si="7"/>
        <v>27.5</v>
      </c>
      <c r="AA10" s="27">
        <f t="shared" si="8"/>
        <v>26</v>
      </c>
      <c r="AB10" s="27">
        <f t="shared" si="9"/>
        <v>22</v>
      </c>
      <c r="AC10" s="27">
        <f t="shared" si="10"/>
        <v>22</v>
      </c>
      <c r="AD10" s="27">
        <f t="shared" si="11"/>
        <v>20</v>
      </c>
      <c r="AE10" s="4">
        <f t="shared" si="12"/>
        <v>278</v>
      </c>
      <c r="AF10"/>
      <c r="AH10" s="11" t="s">
        <v>245</v>
      </c>
      <c r="AI10" s="42">
        <v>3.65</v>
      </c>
    </row>
    <row r="11" spans="2:35" x14ac:dyDescent="0.25">
      <c r="B11" s="2">
        <v>9</v>
      </c>
      <c r="C11" s="14" t="s">
        <v>47</v>
      </c>
      <c r="D11" s="47" t="s">
        <v>3</v>
      </c>
      <c r="E11">
        <v>25.5</v>
      </c>
      <c r="F11">
        <v>34</v>
      </c>
      <c r="G11">
        <v>30.5</v>
      </c>
      <c r="H11">
        <v>40.5</v>
      </c>
      <c r="I11">
        <v>30.5</v>
      </c>
      <c r="J11">
        <v>19.5</v>
      </c>
      <c r="K11">
        <v>28.5</v>
      </c>
      <c r="L11">
        <v>37.5</v>
      </c>
      <c r="M11"/>
      <c r="N11">
        <v>11.5</v>
      </c>
      <c r="O11"/>
      <c r="P11"/>
      <c r="Q11">
        <v>5</v>
      </c>
      <c r="R11" s="12"/>
      <c r="S11" s="43">
        <f t="shared" si="0"/>
        <v>263</v>
      </c>
      <c r="T11" s="37">
        <f t="shared" si="1"/>
        <v>-94</v>
      </c>
      <c r="U11" s="27">
        <f t="shared" si="2"/>
        <v>40.5</v>
      </c>
      <c r="V11" s="27">
        <f t="shared" si="3"/>
        <v>37.5</v>
      </c>
      <c r="W11" s="27">
        <f t="shared" si="4"/>
        <v>34</v>
      </c>
      <c r="X11" s="27">
        <f t="shared" si="5"/>
        <v>30.5</v>
      </c>
      <c r="Y11" s="27">
        <f t="shared" si="6"/>
        <v>30.5</v>
      </c>
      <c r="Z11" s="27">
        <f t="shared" si="7"/>
        <v>28.5</v>
      </c>
      <c r="AA11" s="27">
        <f t="shared" si="8"/>
        <v>25.5</v>
      </c>
      <c r="AB11" s="27">
        <f t="shared" si="9"/>
        <v>19.5</v>
      </c>
      <c r="AC11" s="27">
        <f t="shared" si="10"/>
        <v>11.5</v>
      </c>
      <c r="AD11" s="27">
        <f t="shared" si="11"/>
        <v>5</v>
      </c>
      <c r="AE11" s="4">
        <f t="shared" si="12"/>
        <v>263</v>
      </c>
      <c r="AF11"/>
      <c r="AH11" s="11" t="s">
        <v>125</v>
      </c>
      <c r="AI11" s="42">
        <v>3.25</v>
      </c>
    </row>
    <row r="12" spans="2:35" x14ac:dyDescent="0.25">
      <c r="B12" s="2">
        <v>12</v>
      </c>
      <c r="C12" s="14" t="s">
        <v>92</v>
      </c>
      <c r="D12" s="47" t="s">
        <v>9</v>
      </c>
      <c r="E12">
        <v>21</v>
      </c>
      <c r="F12">
        <v>29.5</v>
      </c>
      <c r="G12">
        <v>27</v>
      </c>
      <c r="H12">
        <v>34.5</v>
      </c>
      <c r="I12">
        <v>10</v>
      </c>
      <c r="J12">
        <v>28</v>
      </c>
      <c r="K12">
        <v>32</v>
      </c>
      <c r="L12">
        <v>28</v>
      </c>
      <c r="M12">
        <v>13</v>
      </c>
      <c r="N12">
        <v>12.5</v>
      </c>
      <c r="O12">
        <v>13</v>
      </c>
      <c r="P12">
        <v>2.5</v>
      </c>
      <c r="Q12">
        <v>36.5</v>
      </c>
      <c r="R12" s="44"/>
      <c r="S12" s="43">
        <f t="shared" si="0"/>
        <v>262.5</v>
      </c>
      <c r="T12" s="43">
        <f t="shared" si="1"/>
        <v>-94.5</v>
      </c>
      <c r="U12" s="27">
        <f t="shared" si="2"/>
        <v>36.5</v>
      </c>
      <c r="V12" s="27">
        <f t="shared" si="3"/>
        <v>34.5</v>
      </c>
      <c r="W12" s="27">
        <f t="shared" si="4"/>
        <v>32</v>
      </c>
      <c r="X12" s="27">
        <f t="shared" si="5"/>
        <v>29.5</v>
      </c>
      <c r="Y12" s="27">
        <f t="shared" si="6"/>
        <v>28</v>
      </c>
      <c r="Z12" s="27">
        <f t="shared" si="7"/>
        <v>28</v>
      </c>
      <c r="AA12" s="27">
        <f t="shared" si="8"/>
        <v>27</v>
      </c>
      <c r="AB12" s="27">
        <f t="shared" si="9"/>
        <v>21</v>
      </c>
      <c r="AC12" s="27">
        <f t="shared" si="10"/>
        <v>13</v>
      </c>
      <c r="AD12" s="27">
        <f t="shared" si="11"/>
        <v>13</v>
      </c>
      <c r="AE12" s="4">
        <f t="shared" si="12"/>
        <v>262.5</v>
      </c>
      <c r="AF12"/>
      <c r="AH12" s="11" t="s">
        <v>129</v>
      </c>
      <c r="AI12" s="42">
        <v>2.85</v>
      </c>
    </row>
    <row r="13" spans="2:35" x14ac:dyDescent="0.25">
      <c r="B13" s="2">
        <v>11</v>
      </c>
      <c r="C13" s="14" t="s">
        <v>57</v>
      </c>
      <c r="D13" s="47" t="s">
        <v>20</v>
      </c>
      <c r="E13">
        <v>6</v>
      </c>
      <c r="F13">
        <v>33.5</v>
      </c>
      <c r="G13">
        <v>15</v>
      </c>
      <c r="H13">
        <v>21.5</v>
      </c>
      <c r="I13">
        <v>27</v>
      </c>
      <c r="J13">
        <v>25</v>
      </c>
      <c r="K13">
        <v>25.5</v>
      </c>
      <c r="L13">
        <v>24</v>
      </c>
      <c r="M13">
        <v>32.5</v>
      </c>
      <c r="N13">
        <v>18.5</v>
      </c>
      <c r="O13">
        <v>24.5</v>
      </c>
      <c r="P13">
        <v>21.5</v>
      </c>
      <c r="Q13"/>
      <c r="R13" s="44"/>
      <c r="S13" s="43">
        <f t="shared" si="0"/>
        <v>253.5</v>
      </c>
      <c r="T13" s="43">
        <f t="shared" si="1"/>
        <v>-103.5</v>
      </c>
      <c r="U13" s="27">
        <f t="shared" si="2"/>
        <v>33.5</v>
      </c>
      <c r="V13" s="27">
        <f t="shared" si="3"/>
        <v>32.5</v>
      </c>
      <c r="W13" s="27">
        <f t="shared" si="4"/>
        <v>27</v>
      </c>
      <c r="X13" s="27">
        <f t="shared" si="5"/>
        <v>25.5</v>
      </c>
      <c r="Y13" s="27">
        <f t="shared" si="6"/>
        <v>25</v>
      </c>
      <c r="Z13" s="27">
        <f t="shared" si="7"/>
        <v>24.5</v>
      </c>
      <c r="AA13" s="27">
        <f t="shared" si="8"/>
        <v>24</v>
      </c>
      <c r="AB13" s="27">
        <f t="shared" si="9"/>
        <v>21.5</v>
      </c>
      <c r="AC13" s="27">
        <f t="shared" si="10"/>
        <v>21.5</v>
      </c>
      <c r="AD13" s="27">
        <f t="shared" si="11"/>
        <v>18.5</v>
      </c>
      <c r="AE13" s="4">
        <f t="shared" si="12"/>
        <v>253.5</v>
      </c>
      <c r="AF13"/>
      <c r="AH13" s="11" t="s">
        <v>128</v>
      </c>
      <c r="AI13" s="42">
        <v>2.65</v>
      </c>
    </row>
    <row r="14" spans="2:35" x14ac:dyDescent="0.25">
      <c r="B14" s="2">
        <v>10</v>
      </c>
      <c r="C14" s="14" t="s">
        <v>301</v>
      </c>
      <c r="D14" s="47" t="s">
        <v>302</v>
      </c>
      <c r="E14">
        <v>38.5</v>
      </c>
      <c r="F14">
        <v>45</v>
      </c>
      <c r="G14">
        <v>18</v>
      </c>
      <c r="H14">
        <v>24.5</v>
      </c>
      <c r="I14">
        <v>18.5</v>
      </c>
      <c r="J14">
        <v>17.5</v>
      </c>
      <c r="K14">
        <v>7</v>
      </c>
      <c r="L14">
        <v>19</v>
      </c>
      <c r="M14">
        <v>22.5</v>
      </c>
      <c r="N14">
        <v>31.5</v>
      </c>
      <c r="O14">
        <v>17</v>
      </c>
      <c r="P14">
        <v>11</v>
      </c>
      <c r="Q14"/>
      <c r="R14" s="12"/>
      <c r="S14" s="43">
        <f t="shared" si="0"/>
        <v>252</v>
      </c>
      <c r="T14" s="37">
        <f t="shared" si="1"/>
        <v>-105</v>
      </c>
      <c r="U14" s="27">
        <f t="shared" si="2"/>
        <v>45</v>
      </c>
      <c r="V14" s="27">
        <f t="shared" si="3"/>
        <v>38.5</v>
      </c>
      <c r="W14" s="27">
        <f t="shared" si="4"/>
        <v>31.5</v>
      </c>
      <c r="X14" s="27">
        <f t="shared" si="5"/>
        <v>24.5</v>
      </c>
      <c r="Y14" s="27">
        <f t="shared" si="6"/>
        <v>22.5</v>
      </c>
      <c r="Z14" s="27">
        <f t="shared" si="7"/>
        <v>19</v>
      </c>
      <c r="AA14" s="27">
        <f t="shared" si="8"/>
        <v>18.5</v>
      </c>
      <c r="AB14" s="27">
        <f t="shared" si="9"/>
        <v>18</v>
      </c>
      <c r="AC14" s="27">
        <f t="shared" si="10"/>
        <v>17.5</v>
      </c>
      <c r="AD14" s="27">
        <f t="shared" si="11"/>
        <v>17</v>
      </c>
      <c r="AE14" s="4">
        <f t="shared" si="12"/>
        <v>252</v>
      </c>
      <c r="AF14"/>
      <c r="AH14" s="11" t="s">
        <v>131</v>
      </c>
      <c r="AI14" s="42">
        <v>2.5</v>
      </c>
    </row>
    <row r="15" spans="2:35" x14ac:dyDescent="0.25">
      <c r="B15" s="2">
        <v>13</v>
      </c>
      <c r="C15" s="14" t="s">
        <v>73</v>
      </c>
      <c r="D15" s="47" t="s">
        <v>2</v>
      </c>
      <c r="E15">
        <v>10.5</v>
      </c>
      <c r="F15">
        <v>8.5</v>
      </c>
      <c r="G15">
        <v>27</v>
      </c>
      <c r="H15">
        <v>14</v>
      </c>
      <c r="I15">
        <v>7</v>
      </c>
      <c r="J15">
        <v>17</v>
      </c>
      <c r="K15">
        <v>22.5</v>
      </c>
      <c r="L15">
        <v>13.5</v>
      </c>
      <c r="M15">
        <v>27</v>
      </c>
      <c r="N15"/>
      <c r="O15">
        <v>44</v>
      </c>
      <c r="P15">
        <v>2</v>
      </c>
      <c r="Q15">
        <v>21</v>
      </c>
      <c r="R15" s="12"/>
      <c r="S15" s="43">
        <f t="shared" si="0"/>
        <v>205</v>
      </c>
      <c r="T15" s="37">
        <f t="shared" si="1"/>
        <v>-152</v>
      </c>
      <c r="U15" s="27">
        <f t="shared" si="2"/>
        <v>44</v>
      </c>
      <c r="V15" s="27">
        <f t="shared" si="3"/>
        <v>27</v>
      </c>
      <c r="W15" s="27">
        <f t="shared" si="4"/>
        <v>27</v>
      </c>
      <c r="X15" s="27">
        <f t="shared" si="5"/>
        <v>22.5</v>
      </c>
      <c r="Y15" s="27">
        <f t="shared" si="6"/>
        <v>21</v>
      </c>
      <c r="Z15" s="27">
        <f t="shared" si="7"/>
        <v>17</v>
      </c>
      <c r="AA15" s="27">
        <f t="shared" si="8"/>
        <v>14</v>
      </c>
      <c r="AB15" s="27">
        <f t="shared" si="9"/>
        <v>13.5</v>
      </c>
      <c r="AC15" s="27">
        <f t="shared" si="10"/>
        <v>10.5</v>
      </c>
      <c r="AD15" s="27">
        <f t="shared" si="11"/>
        <v>8.5</v>
      </c>
      <c r="AE15" s="4">
        <f t="shared" si="12"/>
        <v>205</v>
      </c>
      <c r="AF15"/>
      <c r="AH15" s="11" t="s">
        <v>132</v>
      </c>
      <c r="AI15" s="42">
        <v>2.75</v>
      </c>
    </row>
    <row r="16" spans="2:35" x14ac:dyDescent="0.25">
      <c r="B16" s="2">
        <v>14</v>
      </c>
      <c r="C16" s="14" t="s">
        <v>310</v>
      </c>
      <c r="D16" s="47" t="s">
        <v>87</v>
      </c>
      <c r="E16">
        <v>20</v>
      </c>
      <c r="F16">
        <v>26.5</v>
      </c>
      <c r="G16">
        <v>15.5</v>
      </c>
      <c r="H16">
        <v>18</v>
      </c>
      <c r="I16">
        <v>11.5</v>
      </c>
      <c r="J16">
        <v>18</v>
      </c>
      <c r="K16">
        <v>18.5</v>
      </c>
      <c r="L16">
        <v>29.5</v>
      </c>
      <c r="M16">
        <v>17</v>
      </c>
      <c r="N16"/>
      <c r="O16"/>
      <c r="P16"/>
      <c r="Q16"/>
      <c r="S16" s="43">
        <f t="shared" si="0"/>
        <v>174.5</v>
      </c>
      <c r="T16" s="37">
        <f t="shared" si="1"/>
        <v>-182.5</v>
      </c>
      <c r="U16" s="27">
        <f t="shared" si="2"/>
        <v>29.5</v>
      </c>
      <c r="V16" s="27">
        <f t="shared" si="3"/>
        <v>26.5</v>
      </c>
      <c r="W16" s="27">
        <f t="shared" si="4"/>
        <v>20</v>
      </c>
      <c r="X16" s="27">
        <f t="shared" si="5"/>
        <v>18.5</v>
      </c>
      <c r="Y16" s="27">
        <f t="shared" si="6"/>
        <v>18</v>
      </c>
      <c r="Z16" s="27">
        <f t="shared" si="7"/>
        <v>18</v>
      </c>
      <c r="AA16" s="27">
        <f t="shared" si="8"/>
        <v>17</v>
      </c>
      <c r="AB16" s="27">
        <f t="shared" si="9"/>
        <v>15.5</v>
      </c>
      <c r="AC16" s="27">
        <f t="shared" si="10"/>
        <v>11.5</v>
      </c>
      <c r="AD16" s="27">
        <v>0</v>
      </c>
      <c r="AE16" s="4">
        <f t="shared" si="12"/>
        <v>174.5</v>
      </c>
      <c r="AF16"/>
      <c r="AH16" s="11" t="s">
        <v>4</v>
      </c>
      <c r="AI16" s="42">
        <f>SUM(AI3:AI15)</f>
        <v>42.85</v>
      </c>
    </row>
    <row r="17" spans="2:35" x14ac:dyDescent="0.25">
      <c r="B17" s="2">
        <v>15</v>
      </c>
      <c r="C17" s="14" t="s">
        <v>66</v>
      </c>
      <c r="D17" s="47" t="s">
        <v>28</v>
      </c>
      <c r="E17">
        <v>11</v>
      </c>
      <c r="F17">
        <v>9.5</v>
      </c>
      <c r="G17">
        <v>15</v>
      </c>
      <c r="H17">
        <v>10</v>
      </c>
      <c r="I17">
        <v>17.5</v>
      </c>
      <c r="J17">
        <v>17.5</v>
      </c>
      <c r="K17">
        <v>19</v>
      </c>
      <c r="L17">
        <v>17</v>
      </c>
      <c r="M17">
        <v>17</v>
      </c>
      <c r="N17">
        <v>3</v>
      </c>
      <c r="O17">
        <v>4.5</v>
      </c>
      <c r="P17">
        <v>12.5</v>
      </c>
      <c r="Q17">
        <v>5.5</v>
      </c>
      <c r="R17" s="12"/>
      <c r="S17" s="43">
        <f t="shared" si="0"/>
        <v>146</v>
      </c>
      <c r="T17" s="37">
        <f t="shared" si="1"/>
        <v>-211</v>
      </c>
      <c r="U17" s="27">
        <f t="shared" si="2"/>
        <v>19</v>
      </c>
      <c r="V17" s="27">
        <f t="shared" si="3"/>
        <v>17.5</v>
      </c>
      <c r="W17" s="27">
        <f t="shared" si="4"/>
        <v>17.5</v>
      </c>
      <c r="X17" s="27">
        <f t="shared" si="5"/>
        <v>17</v>
      </c>
      <c r="Y17" s="27">
        <f t="shared" si="6"/>
        <v>17</v>
      </c>
      <c r="Z17" s="27">
        <f t="shared" si="7"/>
        <v>15</v>
      </c>
      <c r="AA17" s="27">
        <f t="shared" si="8"/>
        <v>12.5</v>
      </c>
      <c r="AB17" s="27">
        <f t="shared" si="9"/>
        <v>11</v>
      </c>
      <c r="AC17" s="27">
        <f t="shared" si="10"/>
        <v>10</v>
      </c>
      <c r="AD17" s="27">
        <f>LARGE($E17:$Q17,10)</f>
        <v>9.5</v>
      </c>
      <c r="AE17" s="4">
        <f t="shared" si="12"/>
        <v>146</v>
      </c>
      <c r="AF17"/>
      <c r="AH17" s="11"/>
      <c r="AI17" s="42"/>
    </row>
    <row r="18" spans="2:35" x14ac:dyDescent="0.25">
      <c r="B18" s="2">
        <v>16</v>
      </c>
      <c r="C18" s="14" t="s">
        <v>78</v>
      </c>
      <c r="D18" s="47" t="s">
        <v>84</v>
      </c>
      <c r="E18">
        <v>5</v>
      </c>
      <c r="F18">
        <v>18</v>
      </c>
      <c r="G18">
        <v>19.5</v>
      </c>
      <c r="H18">
        <v>16</v>
      </c>
      <c r="I18">
        <v>7.5</v>
      </c>
      <c r="J18">
        <v>38.5</v>
      </c>
      <c r="K18">
        <v>11</v>
      </c>
      <c r="L18">
        <v>6.5</v>
      </c>
      <c r="M18">
        <v>8</v>
      </c>
      <c r="N18">
        <v>3.5</v>
      </c>
      <c r="O18">
        <v>4</v>
      </c>
      <c r="P18"/>
      <c r="Q18"/>
      <c r="R18" s="12"/>
      <c r="S18" s="43">
        <f t="shared" si="0"/>
        <v>134</v>
      </c>
      <c r="T18" s="37">
        <f t="shared" si="1"/>
        <v>-223</v>
      </c>
      <c r="U18" s="27">
        <f t="shared" si="2"/>
        <v>38.5</v>
      </c>
      <c r="V18" s="27">
        <f t="shared" si="3"/>
        <v>19.5</v>
      </c>
      <c r="W18" s="27">
        <f t="shared" si="4"/>
        <v>18</v>
      </c>
      <c r="X18" s="27">
        <f t="shared" si="5"/>
        <v>16</v>
      </c>
      <c r="Y18" s="27">
        <f t="shared" si="6"/>
        <v>11</v>
      </c>
      <c r="Z18" s="27">
        <f t="shared" si="7"/>
        <v>8</v>
      </c>
      <c r="AA18" s="27">
        <f t="shared" si="8"/>
        <v>7.5</v>
      </c>
      <c r="AB18" s="27">
        <f t="shared" si="9"/>
        <v>6.5</v>
      </c>
      <c r="AC18" s="27">
        <f t="shared" si="10"/>
        <v>5</v>
      </c>
      <c r="AD18" s="27">
        <f>LARGE($E18:$Q18,10)</f>
        <v>4</v>
      </c>
      <c r="AE18" s="4">
        <f t="shared" si="12"/>
        <v>134</v>
      </c>
      <c r="AF18"/>
      <c r="AH18" s="64" t="s">
        <v>211</v>
      </c>
      <c r="AI18" s="65">
        <f>0.5*AI16</f>
        <v>21.425000000000001</v>
      </c>
    </row>
    <row r="19" spans="2:35" x14ac:dyDescent="0.25">
      <c r="B19" s="2">
        <v>17</v>
      </c>
      <c r="C19" s="14" t="s">
        <v>231</v>
      </c>
      <c r="D19" s="47" t="s">
        <v>233</v>
      </c>
      <c r="E19">
        <v>30.5</v>
      </c>
      <c r="F19">
        <v>16</v>
      </c>
      <c r="G19">
        <v>5.5</v>
      </c>
      <c r="H19"/>
      <c r="I19">
        <v>12.5</v>
      </c>
      <c r="J19">
        <v>25.5</v>
      </c>
      <c r="K19"/>
      <c r="L19"/>
      <c r="M19">
        <v>2</v>
      </c>
      <c r="N19"/>
      <c r="O19"/>
      <c r="P19"/>
      <c r="Q19">
        <v>2</v>
      </c>
      <c r="R19" s="12"/>
      <c r="S19" s="43">
        <f t="shared" si="0"/>
        <v>94</v>
      </c>
      <c r="T19" s="37">
        <f t="shared" si="1"/>
        <v>-263</v>
      </c>
      <c r="U19" s="27">
        <f t="shared" si="2"/>
        <v>30.5</v>
      </c>
      <c r="V19" s="27">
        <f t="shared" si="3"/>
        <v>25.5</v>
      </c>
      <c r="W19" s="27">
        <f t="shared" si="4"/>
        <v>16</v>
      </c>
      <c r="X19" s="27">
        <f t="shared" si="5"/>
        <v>12.5</v>
      </c>
      <c r="Y19" s="27">
        <f t="shared" si="6"/>
        <v>5.5</v>
      </c>
      <c r="Z19" s="27">
        <f t="shared" si="7"/>
        <v>2</v>
      </c>
      <c r="AA19" s="27">
        <f t="shared" si="8"/>
        <v>2</v>
      </c>
      <c r="AB19" s="27">
        <v>0</v>
      </c>
      <c r="AC19" s="27">
        <v>0</v>
      </c>
      <c r="AD19" s="27">
        <v>0</v>
      </c>
      <c r="AE19" s="4">
        <f t="shared" si="12"/>
        <v>94</v>
      </c>
      <c r="AF19"/>
      <c r="AH19" s="66" t="s">
        <v>212</v>
      </c>
      <c r="AI19" s="67">
        <f>0.3*AI16</f>
        <v>12.855</v>
      </c>
    </row>
    <row r="20" spans="2:35" x14ac:dyDescent="0.25">
      <c r="B20" s="2">
        <v>21</v>
      </c>
      <c r="C20" s="14" t="s">
        <v>147</v>
      </c>
      <c r="D20" s="47" t="s">
        <v>23</v>
      </c>
      <c r="E20">
        <v>27.5</v>
      </c>
      <c r="F20"/>
      <c r="G20"/>
      <c r="H20"/>
      <c r="I20">
        <v>5.5</v>
      </c>
      <c r="J20"/>
      <c r="K20"/>
      <c r="L20"/>
      <c r="M20"/>
      <c r="N20">
        <v>2.5</v>
      </c>
      <c r="O20"/>
      <c r="P20">
        <v>22</v>
      </c>
      <c r="Q20">
        <v>12</v>
      </c>
      <c r="R20" s="12"/>
      <c r="S20" s="43">
        <f t="shared" si="0"/>
        <v>69.5</v>
      </c>
      <c r="T20" s="37">
        <f t="shared" si="1"/>
        <v>-287.5</v>
      </c>
      <c r="U20" s="27">
        <f t="shared" si="2"/>
        <v>27.5</v>
      </c>
      <c r="V20" s="27">
        <f t="shared" si="3"/>
        <v>22</v>
      </c>
      <c r="W20" s="27">
        <f t="shared" si="4"/>
        <v>12</v>
      </c>
      <c r="X20" s="27">
        <f t="shared" si="5"/>
        <v>5.5</v>
      </c>
      <c r="Y20" s="27">
        <f t="shared" si="6"/>
        <v>2.5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4">
        <f t="shared" si="12"/>
        <v>69.5</v>
      </c>
      <c r="AH20" s="68" t="s">
        <v>213</v>
      </c>
      <c r="AI20" s="69">
        <f>0.2*AI16</f>
        <v>8.57</v>
      </c>
    </row>
    <row r="21" spans="2:35" x14ac:dyDescent="0.25">
      <c r="B21" s="2">
        <v>18</v>
      </c>
      <c r="C21" s="14" t="s">
        <v>113</v>
      </c>
      <c r="D21" s="47" t="s">
        <v>112</v>
      </c>
      <c r="F21">
        <v>6.5</v>
      </c>
      <c r="G21">
        <v>8.5</v>
      </c>
      <c r="H21">
        <v>14</v>
      </c>
      <c r="I21"/>
      <c r="J21">
        <v>11</v>
      </c>
      <c r="K21"/>
      <c r="L21">
        <v>11.5</v>
      </c>
      <c r="M21"/>
      <c r="N21">
        <v>2.5</v>
      </c>
      <c r="O21"/>
      <c r="P21"/>
      <c r="Q21">
        <v>9.5</v>
      </c>
      <c r="S21" s="43">
        <f t="shared" si="0"/>
        <v>63.5</v>
      </c>
      <c r="T21" s="37">
        <f t="shared" si="1"/>
        <v>-293.5</v>
      </c>
      <c r="U21" s="27">
        <f t="shared" si="2"/>
        <v>14</v>
      </c>
      <c r="V21" s="27">
        <f t="shared" si="3"/>
        <v>11.5</v>
      </c>
      <c r="W21" s="27">
        <f t="shared" si="4"/>
        <v>11</v>
      </c>
      <c r="X21" s="27">
        <f t="shared" si="5"/>
        <v>9.5</v>
      </c>
      <c r="Y21" s="27">
        <f t="shared" si="6"/>
        <v>8.5</v>
      </c>
      <c r="Z21" s="27">
        <f>LARGE($E21:$Q21,6)</f>
        <v>6.5</v>
      </c>
      <c r="AA21" s="27">
        <f>LARGE($E21:$Q21,7)</f>
        <v>2.5</v>
      </c>
      <c r="AB21" s="27">
        <v>0</v>
      </c>
      <c r="AC21" s="27">
        <v>0</v>
      </c>
      <c r="AD21" s="27">
        <v>0</v>
      </c>
      <c r="AE21" s="4">
        <f t="shared" si="12"/>
        <v>63.5</v>
      </c>
      <c r="AF21"/>
    </row>
    <row r="22" spans="2:35" x14ac:dyDescent="0.25">
      <c r="B22" s="2">
        <v>19</v>
      </c>
      <c r="C22" s="14" t="s">
        <v>64</v>
      </c>
      <c r="D22" s="47" t="s">
        <v>25</v>
      </c>
      <c r="F22">
        <v>2.5</v>
      </c>
      <c r="G22"/>
      <c r="H22"/>
      <c r="I22">
        <v>8.5</v>
      </c>
      <c r="J22"/>
      <c r="K22">
        <v>12.5</v>
      </c>
      <c r="L22"/>
      <c r="M22">
        <v>16.5</v>
      </c>
      <c r="N22"/>
      <c r="O22">
        <v>3</v>
      </c>
      <c r="P22"/>
      <c r="Q22"/>
      <c r="S22" s="43">
        <f t="shared" si="0"/>
        <v>43</v>
      </c>
      <c r="T22" s="37">
        <f t="shared" si="1"/>
        <v>-314</v>
      </c>
      <c r="U22" s="27">
        <f t="shared" si="2"/>
        <v>16.5</v>
      </c>
      <c r="V22" s="27">
        <f t="shared" si="3"/>
        <v>12.5</v>
      </c>
      <c r="W22" s="27">
        <f t="shared" si="4"/>
        <v>8.5</v>
      </c>
      <c r="X22" s="27">
        <f t="shared" si="5"/>
        <v>3</v>
      </c>
      <c r="Y22" s="27">
        <f t="shared" si="6"/>
        <v>2.5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4">
        <f t="shared" si="12"/>
        <v>43</v>
      </c>
      <c r="AF22"/>
    </row>
    <row r="23" spans="2:35" x14ac:dyDescent="0.25">
      <c r="B23" s="2">
        <v>20</v>
      </c>
      <c r="C23" s="14" t="s">
        <v>45</v>
      </c>
      <c r="D23" s="47" t="s">
        <v>34</v>
      </c>
      <c r="H23">
        <v>2.5</v>
      </c>
      <c r="I23"/>
      <c r="J23">
        <v>20</v>
      </c>
      <c r="K23"/>
      <c r="L23"/>
      <c r="M23">
        <v>10.5</v>
      </c>
      <c r="N23">
        <v>3</v>
      </c>
      <c r="O23"/>
      <c r="P23"/>
      <c r="Q23"/>
      <c r="S23" s="43">
        <f t="shared" si="0"/>
        <v>36</v>
      </c>
      <c r="T23" s="37">
        <f t="shared" si="1"/>
        <v>-321</v>
      </c>
      <c r="U23" s="27">
        <f t="shared" si="2"/>
        <v>20</v>
      </c>
      <c r="V23" s="27">
        <f t="shared" si="3"/>
        <v>10.5</v>
      </c>
      <c r="W23" s="27">
        <f t="shared" si="4"/>
        <v>3</v>
      </c>
      <c r="X23" s="27">
        <f t="shared" si="5"/>
        <v>2.5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4">
        <f t="shared" si="12"/>
        <v>36</v>
      </c>
    </row>
    <row r="24" spans="2:35" x14ac:dyDescent="0.25">
      <c r="B24" s="2">
        <v>23</v>
      </c>
      <c r="C24" s="14" t="s">
        <v>222</v>
      </c>
      <c r="D24" s="47" t="s">
        <v>220</v>
      </c>
      <c r="I24"/>
      <c r="J24"/>
      <c r="K24"/>
      <c r="L24">
        <v>4</v>
      </c>
      <c r="M24">
        <v>4</v>
      </c>
      <c r="N24">
        <v>2.5</v>
      </c>
      <c r="O24"/>
      <c r="P24">
        <v>15</v>
      </c>
      <c r="Q24"/>
      <c r="S24" s="43">
        <f t="shared" si="0"/>
        <v>25.5</v>
      </c>
      <c r="T24" s="37">
        <f t="shared" si="1"/>
        <v>-331.5</v>
      </c>
      <c r="U24" s="27">
        <f t="shared" si="2"/>
        <v>15</v>
      </c>
      <c r="V24" s="27">
        <f t="shared" si="3"/>
        <v>4</v>
      </c>
      <c r="W24" s="27">
        <f t="shared" si="4"/>
        <v>4</v>
      </c>
      <c r="X24" s="27">
        <f t="shared" si="5"/>
        <v>2.5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4">
        <f t="shared" si="12"/>
        <v>25.5</v>
      </c>
    </row>
    <row r="25" spans="2:35" x14ac:dyDescent="0.25">
      <c r="B25" s="2">
        <v>26</v>
      </c>
      <c r="C25" s="14" t="s">
        <v>70</v>
      </c>
      <c r="D25" s="47" t="s">
        <v>21</v>
      </c>
      <c r="E25">
        <v>2</v>
      </c>
      <c r="F25"/>
      <c r="G25"/>
      <c r="H25"/>
      <c r="I25"/>
      <c r="J25"/>
      <c r="K25"/>
      <c r="L25"/>
      <c r="M25"/>
      <c r="N25"/>
      <c r="O25"/>
      <c r="P25"/>
      <c r="Q25">
        <v>16</v>
      </c>
      <c r="R25" s="12"/>
      <c r="S25" s="43">
        <f t="shared" si="0"/>
        <v>18</v>
      </c>
      <c r="T25" s="37">
        <f t="shared" si="1"/>
        <v>-339</v>
      </c>
      <c r="U25" s="27">
        <f t="shared" si="2"/>
        <v>16</v>
      </c>
      <c r="V25" s="27">
        <f t="shared" si="3"/>
        <v>2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4">
        <f t="shared" si="12"/>
        <v>18</v>
      </c>
    </row>
    <row r="26" spans="2:35" x14ac:dyDescent="0.25">
      <c r="B26" s="2">
        <v>22</v>
      </c>
      <c r="C26" s="14" t="s">
        <v>237</v>
      </c>
      <c r="D26" s="47" t="s">
        <v>238</v>
      </c>
      <c r="N26">
        <v>5.5</v>
      </c>
      <c r="O26">
        <v>8</v>
      </c>
      <c r="P26"/>
      <c r="Q26"/>
      <c r="S26" s="43">
        <f t="shared" si="0"/>
        <v>13.5</v>
      </c>
      <c r="T26" s="37">
        <f t="shared" si="1"/>
        <v>-343.5</v>
      </c>
      <c r="U26" s="27">
        <f t="shared" si="2"/>
        <v>8</v>
      </c>
      <c r="V26" s="27">
        <f t="shared" si="3"/>
        <v>5.5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4">
        <f t="shared" si="12"/>
        <v>13.5</v>
      </c>
    </row>
    <row r="27" spans="2:35" x14ac:dyDescent="0.25">
      <c r="B27" s="2">
        <v>24</v>
      </c>
      <c r="C27" s="14" t="s">
        <v>61</v>
      </c>
      <c r="D27" s="47" t="s">
        <v>32</v>
      </c>
      <c r="H27">
        <v>5</v>
      </c>
      <c r="I27"/>
      <c r="J27"/>
      <c r="K27"/>
      <c r="L27"/>
      <c r="M27"/>
      <c r="N27"/>
      <c r="O27"/>
      <c r="P27"/>
      <c r="Q27"/>
      <c r="S27" s="43">
        <f t="shared" si="0"/>
        <v>5</v>
      </c>
      <c r="T27" s="37">
        <f t="shared" si="1"/>
        <v>-352</v>
      </c>
      <c r="U27" s="27">
        <f t="shared" si="2"/>
        <v>5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4">
        <f t="shared" si="12"/>
        <v>5</v>
      </c>
    </row>
    <row r="28" spans="2:35" x14ac:dyDescent="0.25">
      <c r="B28" s="2">
        <v>25</v>
      </c>
      <c r="C28" s="14" t="s">
        <v>187</v>
      </c>
      <c r="D28" s="47" t="s">
        <v>43</v>
      </c>
      <c r="E28">
        <v>4.5</v>
      </c>
      <c r="F28"/>
      <c r="G28"/>
      <c r="H28"/>
      <c r="I28"/>
      <c r="J28"/>
      <c r="K28"/>
      <c r="L28"/>
      <c r="M28"/>
      <c r="N28"/>
      <c r="O28"/>
      <c r="P28"/>
      <c r="Q28"/>
      <c r="R28" s="12"/>
      <c r="S28" s="43">
        <f t="shared" si="0"/>
        <v>4.5</v>
      </c>
      <c r="T28" s="37">
        <f t="shared" si="1"/>
        <v>-352.5</v>
      </c>
      <c r="U28" s="27">
        <f t="shared" si="2"/>
        <v>4.5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4">
        <f t="shared" si="12"/>
        <v>4.5</v>
      </c>
    </row>
    <row r="29" spans="2:35" x14ac:dyDescent="0.25">
      <c r="B29" s="2">
        <v>27</v>
      </c>
      <c r="C29" s="14" t="s">
        <v>98</v>
      </c>
      <c r="D29" s="47" t="s">
        <v>97</v>
      </c>
      <c r="P29">
        <v>3.5</v>
      </c>
      <c r="Q29"/>
      <c r="S29" s="43">
        <f t="shared" si="0"/>
        <v>3.5</v>
      </c>
      <c r="T29" s="37">
        <f t="shared" si="1"/>
        <v>-353.5</v>
      </c>
      <c r="U29" s="27">
        <f t="shared" si="2"/>
        <v>3.5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4">
        <f t="shared" si="12"/>
        <v>3.5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Z367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4" customWidth="1"/>
    <col min="2" max="2" width="18.5703125" style="47" bestFit="1" customWidth="1"/>
    <col min="3" max="3" width="31.5703125" style="14" customWidth="1"/>
    <col min="4" max="4" width="7.28515625" style="16" hidden="1" customWidth="1"/>
    <col min="5" max="5" width="10" style="16" hidden="1" customWidth="1"/>
    <col min="6" max="6" width="6" style="16" hidden="1" customWidth="1"/>
    <col min="7" max="7" width="7.28515625" style="16" hidden="1" customWidth="1"/>
    <col min="8" max="8" width="10" style="16" hidden="1" customWidth="1"/>
    <col min="9" max="9" width="6" style="16" hidden="1" customWidth="1"/>
    <col min="10" max="10" width="7.28515625" style="16" hidden="1" customWidth="1"/>
    <col min="11" max="11" width="11.140625" style="16" hidden="1" customWidth="1"/>
    <col min="12" max="12" width="6" style="16" hidden="1" customWidth="1"/>
    <col min="13" max="13" width="7.28515625" style="16" hidden="1" customWidth="1"/>
    <col min="14" max="14" width="12.140625" style="16" hidden="1" customWidth="1"/>
    <col min="15" max="15" width="6" style="16" hidden="1" customWidth="1"/>
    <col min="16" max="16" width="7.28515625" style="16" hidden="1" customWidth="1"/>
    <col min="17" max="17" width="12.140625" style="16" hidden="1" customWidth="1"/>
    <col min="18" max="21" width="6" style="16" hidden="1" customWidth="1"/>
    <col min="22" max="22" width="7.28515625" style="16" hidden="1" customWidth="1"/>
    <col min="23" max="27" width="6" style="16" hidden="1" customWidth="1"/>
    <col min="28" max="28" width="7.7109375" style="16" hidden="1" customWidth="1"/>
    <col min="29" max="48" width="6" style="16" hidden="1" customWidth="1"/>
    <col min="49" max="49" width="7.28515625" style="16" hidden="1" customWidth="1"/>
    <col min="50" max="51" width="6" style="16" hidden="1" customWidth="1"/>
    <col min="52" max="52" width="7.7109375" style="16" hidden="1" customWidth="1"/>
    <col min="53" max="87" width="6" style="16" hidden="1" customWidth="1"/>
    <col min="88" max="88" width="7.28515625" style="16" hidden="1" customWidth="1"/>
    <col min="89" max="186" width="6" style="16" hidden="1" customWidth="1"/>
    <col min="187" max="204" width="6" style="16" customWidth="1"/>
    <col min="205" max="205" width="13" style="15" customWidth="1"/>
    <col min="206" max="206" width="8.42578125" style="15" bestFit="1" customWidth="1"/>
    <col min="207" max="207" width="9.5703125" style="39" bestFit="1" customWidth="1"/>
    <col min="208" max="16384" width="9.140625" style="14"/>
  </cols>
  <sheetData>
    <row r="1" spans="1:207" ht="14.25" customHeight="1" x14ac:dyDescent="0.25">
      <c r="B1" s="26"/>
      <c r="D1" s="48" t="s">
        <v>132</v>
      </c>
      <c r="E1" s="49"/>
      <c r="F1" s="49"/>
      <c r="G1" s="48" t="s">
        <v>89</v>
      </c>
      <c r="H1" s="49"/>
      <c r="I1" s="49"/>
      <c r="J1" s="48" t="s">
        <v>90</v>
      </c>
      <c r="K1" s="49"/>
      <c r="L1" s="49"/>
      <c r="M1" s="48" t="s">
        <v>101</v>
      </c>
      <c r="N1" s="49"/>
      <c r="O1" s="49"/>
      <c r="P1" s="48" t="s">
        <v>108</v>
      </c>
      <c r="Q1" s="49"/>
      <c r="R1" s="49"/>
      <c r="S1" s="48" t="s">
        <v>115</v>
      </c>
      <c r="T1" s="49"/>
      <c r="U1" s="49"/>
      <c r="V1" s="48" t="s">
        <v>116</v>
      </c>
      <c r="W1" s="49"/>
      <c r="X1" s="49"/>
      <c r="Y1" s="48" t="s">
        <v>244</v>
      </c>
      <c r="Z1" s="49"/>
      <c r="AA1" s="49"/>
      <c r="AB1" s="48" t="s">
        <v>245</v>
      </c>
      <c r="AC1" s="49"/>
      <c r="AD1" s="49"/>
      <c r="AE1" s="48" t="s">
        <v>125</v>
      </c>
      <c r="AF1" s="49"/>
      <c r="AG1" s="49"/>
      <c r="AH1" s="48" t="s">
        <v>129</v>
      </c>
      <c r="AI1" s="49"/>
      <c r="AJ1" s="49"/>
      <c r="AK1" s="48" t="s">
        <v>128</v>
      </c>
      <c r="AL1" s="49"/>
      <c r="AM1" s="49"/>
      <c r="AN1" s="48" t="s">
        <v>131</v>
      </c>
      <c r="AO1" s="49"/>
      <c r="AP1" s="49"/>
      <c r="AQ1" s="48" t="s">
        <v>132</v>
      </c>
      <c r="AR1" s="49"/>
      <c r="AS1" s="49"/>
      <c r="AT1" s="48" t="s">
        <v>252</v>
      </c>
      <c r="AU1" s="49"/>
      <c r="AV1" s="49"/>
      <c r="AW1" s="48" t="s">
        <v>89</v>
      </c>
      <c r="AX1" s="49"/>
      <c r="AY1" s="49"/>
      <c r="AZ1" s="48" t="s">
        <v>90</v>
      </c>
      <c r="BA1" s="49"/>
      <c r="BB1" s="49"/>
      <c r="BC1" s="48" t="s">
        <v>101</v>
      </c>
      <c r="BD1" s="49"/>
      <c r="BE1" s="49"/>
      <c r="BF1" s="48" t="s">
        <v>108</v>
      </c>
      <c r="BG1" s="49"/>
      <c r="BH1" s="49"/>
      <c r="BI1" s="48" t="s">
        <v>115</v>
      </c>
      <c r="BJ1" s="49"/>
      <c r="BK1" s="49"/>
      <c r="BL1" s="48" t="s">
        <v>116</v>
      </c>
      <c r="BM1" s="49"/>
      <c r="BN1" s="49"/>
      <c r="BO1" s="48" t="s">
        <v>244</v>
      </c>
      <c r="BP1" s="49"/>
      <c r="BQ1" s="49"/>
      <c r="BR1" s="48" t="s">
        <v>245</v>
      </c>
      <c r="BS1" s="49"/>
      <c r="BT1" s="49"/>
      <c r="BU1" s="48" t="s">
        <v>125</v>
      </c>
      <c r="BV1" s="49"/>
      <c r="BW1" s="49"/>
      <c r="BX1" s="48" t="s">
        <v>129</v>
      </c>
      <c r="BY1" s="49"/>
      <c r="BZ1" s="49"/>
      <c r="CA1" s="48" t="s">
        <v>128</v>
      </c>
      <c r="CB1" s="49"/>
      <c r="CC1" s="49"/>
      <c r="CD1" s="48" t="s">
        <v>131</v>
      </c>
      <c r="CE1" s="49"/>
      <c r="CF1" s="49"/>
      <c r="CG1" s="48" t="s">
        <v>132</v>
      </c>
      <c r="CH1" s="49"/>
      <c r="CI1" s="49"/>
      <c r="CJ1" s="48" t="s">
        <v>89</v>
      </c>
      <c r="CK1" s="49"/>
      <c r="CL1" s="49"/>
      <c r="CM1" s="48" t="s">
        <v>90</v>
      </c>
      <c r="CN1" s="49"/>
      <c r="CO1" s="49"/>
      <c r="CP1" s="48" t="s">
        <v>101</v>
      </c>
      <c r="CQ1" s="49"/>
      <c r="CR1" s="49"/>
      <c r="CS1" s="48" t="s">
        <v>108</v>
      </c>
      <c r="CT1" s="49"/>
      <c r="CU1" s="49"/>
      <c r="CV1" s="48" t="s">
        <v>115</v>
      </c>
      <c r="CW1" s="49"/>
      <c r="CX1" s="49"/>
      <c r="CY1" s="48" t="s">
        <v>116</v>
      </c>
      <c r="CZ1" s="49"/>
      <c r="DA1" s="49"/>
      <c r="DB1" s="48" t="s">
        <v>244</v>
      </c>
      <c r="DC1" s="49"/>
      <c r="DD1" s="49"/>
      <c r="DE1" s="48" t="s">
        <v>245</v>
      </c>
      <c r="DF1" s="49"/>
      <c r="DG1" s="49"/>
      <c r="DH1" s="48" t="s">
        <v>125</v>
      </c>
      <c r="DI1" s="49"/>
      <c r="DJ1" s="49"/>
      <c r="DK1" s="48" t="s">
        <v>129</v>
      </c>
      <c r="DL1" s="49"/>
      <c r="DM1" s="49"/>
      <c r="DN1" s="48" t="s">
        <v>128</v>
      </c>
      <c r="DO1" s="49"/>
      <c r="DP1" s="49"/>
      <c r="DQ1" s="48" t="s">
        <v>131</v>
      </c>
      <c r="DR1" s="49"/>
      <c r="DS1" s="49"/>
      <c r="DT1" s="48" t="s">
        <v>132</v>
      </c>
      <c r="DU1" s="49"/>
      <c r="DV1" s="49"/>
      <c r="DW1" s="48" t="s">
        <v>89</v>
      </c>
      <c r="DX1" s="49"/>
      <c r="DY1" s="49"/>
      <c r="DZ1" s="48" t="s">
        <v>90</v>
      </c>
      <c r="EA1" s="49"/>
      <c r="EB1" s="49"/>
      <c r="EC1" s="48" t="s">
        <v>101</v>
      </c>
      <c r="ED1" s="49"/>
      <c r="EE1" s="49"/>
      <c r="EF1" s="48" t="s">
        <v>108</v>
      </c>
      <c r="EG1" s="49"/>
      <c r="EH1" s="49"/>
      <c r="EI1" s="48" t="s">
        <v>115</v>
      </c>
      <c r="EJ1" s="49"/>
      <c r="EK1" s="49"/>
      <c r="EL1" s="48" t="s">
        <v>116</v>
      </c>
      <c r="EM1" s="49"/>
      <c r="EN1" s="49"/>
      <c r="EO1" s="48" t="s">
        <v>244</v>
      </c>
      <c r="EP1" s="49"/>
      <c r="EQ1" s="49"/>
      <c r="ER1" s="48" t="s">
        <v>245</v>
      </c>
      <c r="ES1" s="49"/>
      <c r="ET1" s="49"/>
      <c r="EU1" s="48" t="s">
        <v>125</v>
      </c>
      <c r="EV1" s="49"/>
      <c r="EW1" s="49"/>
      <c r="EX1" s="48" t="s">
        <v>129</v>
      </c>
      <c r="EY1" s="49"/>
      <c r="EZ1" s="49"/>
      <c r="FA1" s="48" t="s">
        <v>128</v>
      </c>
      <c r="FB1" s="49"/>
      <c r="FC1" s="49"/>
      <c r="FD1" s="48" t="s">
        <v>131</v>
      </c>
      <c r="FE1" s="49"/>
      <c r="FF1" s="49"/>
      <c r="FG1" s="48" t="s">
        <v>132</v>
      </c>
      <c r="FH1" s="49"/>
      <c r="FI1" s="49"/>
      <c r="FJ1" s="48" t="s">
        <v>89</v>
      </c>
      <c r="FK1" s="49"/>
      <c r="FL1" s="49"/>
      <c r="FM1" s="48" t="s">
        <v>90</v>
      </c>
      <c r="FN1" s="49"/>
      <c r="FO1" s="49"/>
      <c r="FP1" s="48" t="s">
        <v>101</v>
      </c>
      <c r="FQ1" s="49"/>
      <c r="FR1" s="49"/>
      <c r="FS1" s="48" t="s">
        <v>108</v>
      </c>
      <c r="FT1" s="49"/>
      <c r="FU1" s="49"/>
      <c r="FV1" s="48" t="s">
        <v>115</v>
      </c>
      <c r="FW1" s="49"/>
      <c r="FX1" s="49"/>
      <c r="FY1" s="48" t="s">
        <v>116</v>
      </c>
      <c r="FZ1" s="49"/>
      <c r="GA1" s="49"/>
      <c r="GB1" s="48" t="s">
        <v>244</v>
      </c>
      <c r="GC1" s="49"/>
      <c r="GD1" s="49"/>
      <c r="GE1" s="48" t="s">
        <v>245</v>
      </c>
      <c r="GF1" s="49"/>
      <c r="GG1" s="49"/>
      <c r="GH1" s="48" t="s">
        <v>125</v>
      </c>
      <c r="GI1" s="49"/>
      <c r="GJ1" s="49"/>
      <c r="GK1" s="48" t="s">
        <v>129</v>
      </c>
      <c r="GL1" s="49"/>
      <c r="GM1" s="49"/>
      <c r="GN1" s="48" t="s">
        <v>128</v>
      </c>
      <c r="GO1" s="49"/>
      <c r="GP1" s="49"/>
      <c r="GQ1" s="48" t="s">
        <v>131</v>
      </c>
      <c r="GR1" s="49"/>
      <c r="GS1" s="49"/>
      <c r="GT1" s="48" t="s">
        <v>132</v>
      </c>
      <c r="GU1" s="49"/>
      <c r="GV1" s="49"/>
      <c r="GW1" s="29"/>
      <c r="GX1" s="29"/>
    </row>
    <row r="2" spans="1:207" ht="11.25" customHeight="1" x14ac:dyDescent="0.25">
      <c r="B2" s="26"/>
      <c r="D2" s="25"/>
      <c r="E2" s="30" t="s">
        <v>210</v>
      </c>
      <c r="F2" s="24"/>
      <c r="G2" s="25"/>
      <c r="H2" s="30" t="s">
        <v>224</v>
      </c>
      <c r="I2" s="24"/>
      <c r="J2" s="25"/>
      <c r="K2" s="30" t="s">
        <v>225</v>
      </c>
      <c r="L2" s="24"/>
      <c r="M2" s="25"/>
      <c r="N2" s="30" t="s">
        <v>226</v>
      </c>
      <c r="O2" s="24"/>
      <c r="P2" s="25"/>
      <c r="Q2" s="30" t="s">
        <v>230</v>
      </c>
      <c r="R2" s="24"/>
      <c r="S2" s="25"/>
      <c r="T2" s="30" t="s">
        <v>240</v>
      </c>
      <c r="U2" s="24"/>
      <c r="V2" s="25"/>
      <c r="W2" s="30" t="s">
        <v>241</v>
      </c>
      <c r="X2" s="24"/>
      <c r="Y2" s="25"/>
      <c r="Z2" s="30" t="s">
        <v>243</v>
      </c>
      <c r="AA2" s="24"/>
      <c r="AB2" s="25"/>
      <c r="AC2" s="30" t="s">
        <v>247</v>
      </c>
      <c r="AD2" s="24"/>
      <c r="AE2" s="25"/>
      <c r="AF2" s="30" t="s">
        <v>246</v>
      </c>
      <c r="AG2" s="24"/>
      <c r="AH2" s="25"/>
      <c r="AI2" s="30" t="s">
        <v>251</v>
      </c>
      <c r="AJ2" s="24"/>
      <c r="AK2" s="25"/>
      <c r="AL2" s="30" t="s">
        <v>254</v>
      </c>
      <c r="AM2" s="24"/>
      <c r="AN2" s="25"/>
      <c r="AO2" s="30" t="s">
        <v>255</v>
      </c>
      <c r="AP2" s="24"/>
      <c r="AQ2" s="25"/>
      <c r="AR2" s="30" t="s">
        <v>256</v>
      </c>
      <c r="AS2" s="24"/>
      <c r="AT2" s="25"/>
      <c r="AU2" s="30" t="s">
        <v>257</v>
      </c>
      <c r="AV2" s="24"/>
      <c r="AW2" s="25"/>
      <c r="AX2" s="30" t="s">
        <v>262</v>
      </c>
      <c r="AY2" s="24"/>
      <c r="AZ2" s="25"/>
      <c r="BA2" s="30" t="s">
        <v>263</v>
      </c>
      <c r="BB2" s="24"/>
      <c r="BC2" s="25"/>
      <c r="BD2" s="30" t="s">
        <v>264</v>
      </c>
      <c r="BE2" s="24"/>
      <c r="BF2" s="25"/>
      <c r="BG2" s="30" t="s">
        <v>265</v>
      </c>
      <c r="BH2" s="24"/>
      <c r="BI2" s="25"/>
      <c r="BJ2" s="30" t="s">
        <v>266</v>
      </c>
      <c r="BK2" s="24"/>
      <c r="BL2" s="25"/>
      <c r="BM2" s="30" t="s">
        <v>267</v>
      </c>
      <c r="BN2" s="24"/>
      <c r="BO2" s="25"/>
      <c r="BP2" s="30" t="s">
        <v>268</v>
      </c>
      <c r="BQ2" s="24"/>
      <c r="BR2" s="25"/>
      <c r="BS2" s="30" t="s">
        <v>269</v>
      </c>
      <c r="BT2" s="24"/>
      <c r="BU2" s="25"/>
      <c r="BV2" s="30" t="s">
        <v>270</v>
      </c>
      <c r="BW2" s="24"/>
      <c r="BX2" s="25"/>
      <c r="BY2" s="30" t="s">
        <v>271</v>
      </c>
      <c r="BZ2" s="24"/>
      <c r="CA2" s="25"/>
      <c r="CB2" s="30" t="s">
        <v>272</v>
      </c>
      <c r="CC2" s="24"/>
      <c r="CD2" s="25"/>
      <c r="CE2" s="30" t="s">
        <v>273</v>
      </c>
      <c r="CF2" s="24"/>
      <c r="CG2" s="25"/>
      <c r="CH2" s="30" t="s">
        <v>274</v>
      </c>
      <c r="CI2" s="24"/>
      <c r="CJ2" s="25"/>
      <c r="CK2" s="30" t="s">
        <v>275</v>
      </c>
      <c r="CL2" s="24"/>
      <c r="CM2" s="25"/>
      <c r="CN2" s="30" t="s">
        <v>279</v>
      </c>
      <c r="CO2" s="24"/>
      <c r="CP2" s="25"/>
      <c r="CQ2" s="30" t="s">
        <v>280</v>
      </c>
      <c r="CR2" s="24"/>
      <c r="CS2" s="25"/>
      <c r="CT2" s="30" t="s">
        <v>281</v>
      </c>
      <c r="CU2" s="24"/>
      <c r="CV2" s="25"/>
      <c r="CW2" s="30" t="s">
        <v>282</v>
      </c>
      <c r="CX2" s="24"/>
      <c r="CY2" s="25"/>
      <c r="CZ2" s="30" t="s">
        <v>283</v>
      </c>
      <c r="DA2" s="24"/>
      <c r="DB2" s="25"/>
      <c r="DC2" s="30" t="s">
        <v>287</v>
      </c>
      <c r="DD2" s="24"/>
      <c r="DE2" s="25"/>
      <c r="DF2" s="30" t="s">
        <v>288</v>
      </c>
      <c r="DG2" s="24"/>
      <c r="DH2" s="25"/>
      <c r="DI2" s="30" t="s">
        <v>289</v>
      </c>
      <c r="DJ2" s="24"/>
      <c r="DK2" s="25"/>
      <c r="DL2" s="30" t="s">
        <v>290</v>
      </c>
      <c r="DM2" s="24"/>
      <c r="DN2" s="25"/>
      <c r="DO2" s="30" t="s">
        <v>291</v>
      </c>
      <c r="DP2" s="24"/>
      <c r="DQ2" s="25"/>
      <c r="DR2" s="30" t="s">
        <v>292</v>
      </c>
      <c r="DS2" s="24"/>
      <c r="DT2" s="25"/>
      <c r="DU2" s="30" t="s">
        <v>293</v>
      </c>
      <c r="DV2" s="24"/>
      <c r="DW2" s="25"/>
      <c r="DX2" s="30" t="s">
        <v>294</v>
      </c>
      <c r="DY2" s="24"/>
      <c r="DZ2" s="25"/>
      <c r="EA2" s="30" t="s">
        <v>295</v>
      </c>
      <c r="EB2" s="24"/>
      <c r="EC2" s="25"/>
      <c r="ED2" s="30" t="s">
        <v>296</v>
      </c>
      <c r="EE2" s="24"/>
      <c r="EF2" s="25"/>
      <c r="EG2" s="30" t="s">
        <v>297</v>
      </c>
      <c r="EH2" s="24"/>
      <c r="EI2" s="25"/>
      <c r="EJ2" s="30" t="s">
        <v>298</v>
      </c>
      <c r="EK2" s="24"/>
      <c r="EL2" s="25"/>
      <c r="EM2" s="30" t="s">
        <v>299</v>
      </c>
      <c r="EN2" s="24"/>
      <c r="EO2" s="25"/>
      <c r="EP2" s="30" t="s">
        <v>300</v>
      </c>
      <c r="EQ2" s="24"/>
      <c r="ER2" s="25"/>
      <c r="ES2" s="30" t="s">
        <v>304</v>
      </c>
      <c r="ET2" s="24"/>
      <c r="EU2" s="25"/>
      <c r="EV2" s="30" t="s">
        <v>305</v>
      </c>
      <c r="EW2" s="24"/>
      <c r="EX2" s="25"/>
      <c r="EY2" s="30" t="s">
        <v>306</v>
      </c>
      <c r="EZ2" s="24"/>
      <c r="FA2" s="25"/>
      <c r="FB2" s="30" t="s">
        <v>307</v>
      </c>
      <c r="FC2" s="24"/>
      <c r="FD2" s="25"/>
      <c r="FE2" s="30" t="s">
        <v>308</v>
      </c>
      <c r="FF2" s="24"/>
      <c r="FG2" s="25"/>
      <c r="FH2" s="30" t="s">
        <v>309</v>
      </c>
      <c r="FI2" s="24"/>
      <c r="FJ2" s="25"/>
      <c r="FK2" s="30" t="s">
        <v>311</v>
      </c>
      <c r="FL2" s="24"/>
      <c r="FM2" s="25"/>
      <c r="FN2" s="30" t="s">
        <v>312</v>
      </c>
      <c r="FO2" s="24"/>
      <c r="FP2" s="25"/>
      <c r="FQ2" s="30" t="s">
        <v>313</v>
      </c>
      <c r="FR2" s="24"/>
      <c r="FS2" s="25"/>
      <c r="FT2" s="30" t="s">
        <v>314</v>
      </c>
      <c r="FU2" s="24"/>
      <c r="FV2" s="25"/>
      <c r="FW2" s="30" t="s">
        <v>315</v>
      </c>
      <c r="FX2" s="24"/>
      <c r="FY2" s="25"/>
      <c r="FZ2" s="30" t="s">
        <v>316</v>
      </c>
      <c r="GA2" s="24"/>
      <c r="GB2" s="25"/>
      <c r="GC2" s="30" t="s">
        <v>317</v>
      </c>
      <c r="GD2" s="24"/>
      <c r="GE2" s="25"/>
      <c r="GF2" s="30" t="s">
        <v>318</v>
      </c>
      <c r="GG2" s="24"/>
      <c r="GH2" s="25"/>
      <c r="GI2" s="30" t="s">
        <v>319</v>
      </c>
      <c r="GJ2" s="24"/>
      <c r="GK2" s="25"/>
      <c r="GL2" s="30" t="s">
        <v>320</v>
      </c>
      <c r="GM2" s="24"/>
      <c r="GN2" s="25"/>
      <c r="GO2" s="30" t="s">
        <v>321</v>
      </c>
      <c r="GP2" s="24"/>
      <c r="GQ2" s="25"/>
      <c r="GR2" s="30" t="s">
        <v>322</v>
      </c>
      <c r="GS2" s="24"/>
      <c r="GT2" s="25"/>
      <c r="GU2" s="30" t="s">
        <v>323</v>
      </c>
      <c r="GV2" s="24"/>
      <c r="GW2" s="31" t="s">
        <v>209</v>
      </c>
      <c r="GX2" s="32"/>
    </row>
    <row r="3" spans="1:207" s="20" customFormat="1" x14ac:dyDescent="0.25">
      <c r="A3" s="20" t="s">
        <v>76</v>
      </c>
      <c r="B3" s="23" t="s">
        <v>0</v>
      </c>
      <c r="C3" s="20" t="s">
        <v>208</v>
      </c>
      <c r="D3" s="17" t="s">
        <v>207</v>
      </c>
      <c r="E3" s="15" t="s">
        <v>206</v>
      </c>
      <c r="F3" s="22" t="s">
        <v>205</v>
      </c>
      <c r="G3" s="17" t="s">
        <v>207</v>
      </c>
      <c r="H3" s="15" t="s">
        <v>206</v>
      </c>
      <c r="I3" s="22" t="s">
        <v>205</v>
      </c>
      <c r="J3" s="17" t="s">
        <v>207</v>
      </c>
      <c r="K3" s="15" t="s">
        <v>206</v>
      </c>
      <c r="L3" s="22" t="s">
        <v>205</v>
      </c>
      <c r="M3" s="17" t="s">
        <v>207</v>
      </c>
      <c r="N3" s="15" t="s">
        <v>206</v>
      </c>
      <c r="O3" s="22" t="s">
        <v>205</v>
      </c>
      <c r="P3" s="17" t="s">
        <v>207</v>
      </c>
      <c r="Q3" s="15" t="s">
        <v>206</v>
      </c>
      <c r="R3" s="22" t="s">
        <v>205</v>
      </c>
      <c r="S3" s="17" t="s">
        <v>207</v>
      </c>
      <c r="T3" s="15" t="s">
        <v>206</v>
      </c>
      <c r="U3" s="22" t="s">
        <v>205</v>
      </c>
      <c r="V3" s="17" t="s">
        <v>207</v>
      </c>
      <c r="W3" s="15" t="s">
        <v>206</v>
      </c>
      <c r="X3" s="22" t="s">
        <v>205</v>
      </c>
      <c r="Y3" s="17" t="s">
        <v>207</v>
      </c>
      <c r="Z3" s="15" t="s">
        <v>206</v>
      </c>
      <c r="AA3" s="22" t="s">
        <v>205</v>
      </c>
      <c r="AB3" s="17" t="s">
        <v>207</v>
      </c>
      <c r="AC3" s="15" t="s">
        <v>206</v>
      </c>
      <c r="AD3" s="22" t="s">
        <v>205</v>
      </c>
      <c r="AE3" s="17" t="s">
        <v>207</v>
      </c>
      <c r="AF3" s="15" t="s">
        <v>206</v>
      </c>
      <c r="AG3" s="22" t="s">
        <v>205</v>
      </c>
      <c r="AH3" s="17" t="s">
        <v>207</v>
      </c>
      <c r="AI3" s="15" t="s">
        <v>206</v>
      </c>
      <c r="AJ3" s="22" t="s">
        <v>205</v>
      </c>
      <c r="AK3" s="17" t="s">
        <v>207</v>
      </c>
      <c r="AL3" s="15" t="s">
        <v>206</v>
      </c>
      <c r="AM3" s="22" t="s">
        <v>205</v>
      </c>
      <c r="AN3" s="17" t="s">
        <v>207</v>
      </c>
      <c r="AO3" s="15" t="s">
        <v>206</v>
      </c>
      <c r="AP3" s="22" t="s">
        <v>205</v>
      </c>
      <c r="AQ3" s="17" t="s">
        <v>207</v>
      </c>
      <c r="AR3" s="15" t="s">
        <v>206</v>
      </c>
      <c r="AS3" s="22" t="s">
        <v>205</v>
      </c>
      <c r="AT3" s="17" t="s">
        <v>207</v>
      </c>
      <c r="AU3" s="15" t="s">
        <v>206</v>
      </c>
      <c r="AV3" s="22" t="s">
        <v>205</v>
      </c>
      <c r="AW3" s="17" t="s">
        <v>207</v>
      </c>
      <c r="AX3" s="15" t="s">
        <v>206</v>
      </c>
      <c r="AY3" s="22" t="s">
        <v>205</v>
      </c>
      <c r="AZ3" s="17" t="s">
        <v>207</v>
      </c>
      <c r="BA3" s="15" t="s">
        <v>206</v>
      </c>
      <c r="BB3" s="22" t="s">
        <v>205</v>
      </c>
      <c r="BC3" s="17" t="s">
        <v>207</v>
      </c>
      <c r="BD3" s="15" t="s">
        <v>206</v>
      </c>
      <c r="BE3" s="22" t="s">
        <v>205</v>
      </c>
      <c r="BF3" s="17" t="s">
        <v>207</v>
      </c>
      <c r="BG3" s="15" t="s">
        <v>206</v>
      </c>
      <c r="BH3" s="22" t="s">
        <v>205</v>
      </c>
      <c r="BI3" s="17" t="s">
        <v>207</v>
      </c>
      <c r="BJ3" s="15" t="s">
        <v>206</v>
      </c>
      <c r="BK3" s="22" t="s">
        <v>205</v>
      </c>
      <c r="BL3" s="17" t="s">
        <v>207</v>
      </c>
      <c r="BM3" s="15" t="s">
        <v>206</v>
      </c>
      <c r="BN3" s="22" t="s">
        <v>205</v>
      </c>
      <c r="BO3" s="17" t="s">
        <v>207</v>
      </c>
      <c r="BP3" s="15" t="s">
        <v>206</v>
      </c>
      <c r="BQ3" s="22" t="s">
        <v>205</v>
      </c>
      <c r="BR3" s="17" t="s">
        <v>207</v>
      </c>
      <c r="BS3" s="15" t="s">
        <v>206</v>
      </c>
      <c r="BT3" s="22" t="s">
        <v>205</v>
      </c>
      <c r="BU3" s="17" t="s">
        <v>207</v>
      </c>
      <c r="BV3" s="15" t="s">
        <v>206</v>
      </c>
      <c r="BW3" s="22" t="s">
        <v>205</v>
      </c>
      <c r="BX3" s="17" t="s">
        <v>207</v>
      </c>
      <c r="BY3" s="15" t="s">
        <v>206</v>
      </c>
      <c r="BZ3" s="22" t="s">
        <v>205</v>
      </c>
      <c r="CA3" s="17" t="s">
        <v>207</v>
      </c>
      <c r="CB3" s="15" t="s">
        <v>206</v>
      </c>
      <c r="CC3" s="22" t="s">
        <v>205</v>
      </c>
      <c r="CD3" s="17" t="s">
        <v>207</v>
      </c>
      <c r="CE3" s="15" t="s">
        <v>206</v>
      </c>
      <c r="CF3" s="22" t="s">
        <v>205</v>
      </c>
      <c r="CG3" s="17" t="s">
        <v>207</v>
      </c>
      <c r="CH3" s="15" t="s">
        <v>206</v>
      </c>
      <c r="CI3" s="22" t="s">
        <v>205</v>
      </c>
      <c r="CJ3" s="17" t="s">
        <v>207</v>
      </c>
      <c r="CK3" s="15" t="s">
        <v>206</v>
      </c>
      <c r="CL3" s="22" t="s">
        <v>205</v>
      </c>
      <c r="CM3" s="17" t="s">
        <v>207</v>
      </c>
      <c r="CN3" s="15" t="s">
        <v>206</v>
      </c>
      <c r="CO3" s="22" t="s">
        <v>205</v>
      </c>
      <c r="CP3" s="17" t="s">
        <v>207</v>
      </c>
      <c r="CQ3" s="15" t="s">
        <v>206</v>
      </c>
      <c r="CR3" s="22" t="s">
        <v>205</v>
      </c>
      <c r="CS3" s="17" t="s">
        <v>207</v>
      </c>
      <c r="CT3" s="15" t="s">
        <v>206</v>
      </c>
      <c r="CU3" s="22" t="s">
        <v>205</v>
      </c>
      <c r="CV3" s="17" t="s">
        <v>207</v>
      </c>
      <c r="CW3" s="15" t="s">
        <v>206</v>
      </c>
      <c r="CX3" s="22" t="s">
        <v>205</v>
      </c>
      <c r="CY3" s="17" t="s">
        <v>207</v>
      </c>
      <c r="CZ3" s="15" t="s">
        <v>206</v>
      </c>
      <c r="DA3" s="22" t="s">
        <v>205</v>
      </c>
      <c r="DB3" s="17" t="s">
        <v>207</v>
      </c>
      <c r="DC3" s="15" t="s">
        <v>206</v>
      </c>
      <c r="DD3" s="22" t="s">
        <v>205</v>
      </c>
      <c r="DE3" s="17" t="s">
        <v>207</v>
      </c>
      <c r="DF3" s="15" t="s">
        <v>206</v>
      </c>
      <c r="DG3" s="22" t="s">
        <v>205</v>
      </c>
      <c r="DH3" s="17" t="s">
        <v>207</v>
      </c>
      <c r="DI3" s="15" t="s">
        <v>206</v>
      </c>
      <c r="DJ3" s="22" t="s">
        <v>205</v>
      </c>
      <c r="DK3" s="17" t="s">
        <v>207</v>
      </c>
      <c r="DL3" s="15" t="s">
        <v>206</v>
      </c>
      <c r="DM3" s="22" t="s">
        <v>205</v>
      </c>
      <c r="DN3" s="17" t="s">
        <v>207</v>
      </c>
      <c r="DO3" s="15" t="s">
        <v>206</v>
      </c>
      <c r="DP3" s="22" t="s">
        <v>205</v>
      </c>
      <c r="DQ3" s="17" t="s">
        <v>207</v>
      </c>
      <c r="DR3" s="15" t="s">
        <v>206</v>
      </c>
      <c r="DS3" s="22" t="s">
        <v>205</v>
      </c>
      <c r="DT3" s="17" t="s">
        <v>207</v>
      </c>
      <c r="DU3" s="15" t="s">
        <v>206</v>
      </c>
      <c r="DV3" s="22" t="s">
        <v>205</v>
      </c>
      <c r="DW3" s="17" t="s">
        <v>207</v>
      </c>
      <c r="DX3" s="15" t="s">
        <v>206</v>
      </c>
      <c r="DY3" s="22" t="s">
        <v>205</v>
      </c>
      <c r="DZ3" s="17" t="s">
        <v>207</v>
      </c>
      <c r="EA3" s="15" t="s">
        <v>206</v>
      </c>
      <c r="EB3" s="22" t="s">
        <v>205</v>
      </c>
      <c r="EC3" s="17" t="s">
        <v>207</v>
      </c>
      <c r="ED3" s="15" t="s">
        <v>206</v>
      </c>
      <c r="EE3" s="22" t="s">
        <v>205</v>
      </c>
      <c r="EF3" s="17" t="s">
        <v>207</v>
      </c>
      <c r="EG3" s="15" t="s">
        <v>206</v>
      </c>
      <c r="EH3" s="22" t="s">
        <v>205</v>
      </c>
      <c r="EI3" s="17" t="s">
        <v>207</v>
      </c>
      <c r="EJ3" s="15" t="s">
        <v>206</v>
      </c>
      <c r="EK3" s="22" t="s">
        <v>205</v>
      </c>
      <c r="EL3" s="17" t="s">
        <v>207</v>
      </c>
      <c r="EM3" s="15" t="s">
        <v>206</v>
      </c>
      <c r="EN3" s="22" t="s">
        <v>205</v>
      </c>
      <c r="EO3" s="17" t="s">
        <v>207</v>
      </c>
      <c r="EP3" s="15" t="s">
        <v>206</v>
      </c>
      <c r="EQ3" s="22" t="s">
        <v>205</v>
      </c>
      <c r="ER3" s="17" t="s">
        <v>207</v>
      </c>
      <c r="ES3" s="15" t="s">
        <v>206</v>
      </c>
      <c r="ET3" s="22" t="s">
        <v>205</v>
      </c>
      <c r="EU3" s="17" t="s">
        <v>207</v>
      </c>
      <c r="EV3" s="15" t="s">
        <v>206</v>
      </c>
      <c r="EW3" s="22" t="s">
        <v>205</v>
      </c>
      <c r="EX3" s="17" t="s">
        <v>207</v>
      </c>
      <c r="EY3" s="15" t="s">
        <v>206</v>
      </c>
      <c r="EZ3" s="22" t="s">
        <v>205</v>
      </c>
      <c r="FA3" s="17" t="s">
        <v>207</v>
      </c>
      <c r="FB3" s="15" t="s">
        <v>206</v>
      </c>
      <c r="FC3" s="22" t="s">
        <v>205</v>
      </c>
      <c r="FD3" s="17" t="s">
        <v>207</v>
      </c>
      <c r="FE3" s="15" t="s">
        <v>206</v>
      </c>
      <c r="FF3" s="22" t="s">
        <v>205</v>
      </c>
      <c r="FG3" s="17" t="s">
        <v>207</v>
      </c>
      <c r="FH3" s="15" t="s">
        <v>206</v>
      </c>
      <c r="FI3" s="22" t="s">
        <v>205</v>
      </c>
      <c r="FJ3" s="17" t="s">
        <v>207</v>
      </c>
      <c r="FK3" s="15" t="s">
        <v>206</v>
      </c>
      <c r="FL3" s="22" t="s">
        <v>205</v>
      </c>
      <c r="FM3" s="17" t="s">
        <v>207</v>
      </c>
      <c r="FN3" s="15" t="s">
        <v>206</v>
      </c>
      <c r="FO3" s="22" t="s">
        <v>205</v>
      </c>
      <c r="FP3" s="17" t="s">
        <v>207</v>
      </c>
      <c r="FQ3" s="15" t="s">
        <v>206</v>
      </c>
      <c r="FR3" s="22" t="s">
        <v>205</v>
      </c>
      <c r="FS3" s="17" t="s">
        <v>207</v>
      </c>
      <c r="FT3" s="15" t="s">
        <v>206</v>
      </c>
      <c r="FU3" s="22" t="s">
        <v>205</v>
      </c>
      <c r="FV3" s="17" t="s">
        <v>207</v>
      </c>
      <c r="FW3" s="15" t="s">
        <v>206</v>
      </c>
      <c r="FX3" s="22" t="s">
        <v>205</v>
      </c>
      <c r="FY3" s="17" t="s">
        <v>207</v>
      </c>
      <c r="FZ3" s="15" t="s">
        <v>206</v>
      </c>
      <c r="GA3" s="22" t="s">
        <v>205</v>
      </c>
      <c r="GB3" s="17" t="s">
        <v>207</v>
      </c>
      <c r="GC3" s="15" t="s">
        <v>206</v>
      </c>
      <c r="GD3" s="22" t="s">
        <v>205</v>
      </c>
      <c r="GE3" s="17" t="s">
        <v>207</v>
      </c>
      <c r="GF3" s="15" t="s">
        <v>206</v>
      </c>
      <c r="GG3" s="22" t="s">
        <v>205</v>
      </c>
      <c r="GH3" s="17" t="s">
        <v>207</v>
      </c>
      <c r="GI3" s="15" t="s">
        <v>206</v>
      </c>
      <c r="GJ3" s="22" t="s">
        <v>205</v>
      </c>
      <c r="GK3" s="17" t="s">
        <v>207</v>
      </c>
      <c r="GL3" s="15" t="s">
        <v>206</v>
      </c>
      <c r="GM3" s="22" t="s">
        <v>205</v>
      </c>
      <c r="GN3" s="17" t="s">
        <v>207</v>
      </c>
      <c r="GO3" s="15" t="s">
        <v>206</v>
      </c>
      <c r="GP3" s="22" t="s">
        <v>205</v>
      </c>
      <c r="GQ3" s="17" t="s">
        <v>207</v>
      </c>
      <c r="GR3" s="15" t="s">
        <v>206</v>
      </c>
      <c r="GS3" s="22" t="s">
        <v>205</v>
      </c>
      <c r="GT3" s="17" t="s">
        <v>207</v>
      </c>
      <c r="GU3" s="15" t="s">
        <v>206</v>
      </c>
      <c r="GV3" s="22" t="s">
        <v>205</v>
      </c>
      <c r="GW3" s="15" t="s">
        <v>131</v>
      </c>
      <c r="GX3" s="46" t="s">
        <v>132</v>
      </c>
      <c r="GY3" s="39"/>
    </row>
    <row r="4" spans="1:207" s="20" customFormat="1" x14ac:dyDescent="0.25">
      <c r="A4" s="14" t="s">
        <v>123</v>
      </c>
      <c r="B4" s="47" t="s">
        <v>124</v>
      </c>
      <c r="C4" s="14" t="s">
        <v>204</v>
      </c>
      <c r="E4" s="16">
        <v>5</v>
      </c>
      <c r="F4" s="16">
        <v>13.5</v>
      </c>
      <c r="G4" s="16"/>
      <c r="H4" s="16">
        <v>5</v>
      </c>
      <c r="I4" s="16">
        <v>0</v>
      </c>
      <c r="J4" s="16"/>
      <c r="K4" s="16">
        <v>5</v>
      </c>
      <c r="L4" s="16">
        <v>0</v>
      </c>
      <c r="M4" s="16"/>
      <c r="N4" s="16">
        <v>5</v>
      </c>
      <c r="O4" s="16">
        <v>6.75</v>
      </c>
      <c r="P4" s="16"/>
      <c r="Q4" s="16">
        <v>5</v>
      </c>
      <c r="R4" s="16">
        <v>0</v>
      </c>
      <c r="S4" s="16"/>
      <c r="T4" s="16">
        <v>5</v>
      </c>
      <c r="U4" s="16">
        <v>0</v>
      </c>
      <c r="V4" s="16"/>
      <c r="W4" s="16">
        <v>5</v>
      </c>
      <c r="X4" s="16">
        <v>0</v>
      </c>
      <c r="Y4" s="16"/>
      <c r="Z4" s="16">
        <v>5</v>
      </c>
      <c r="AA4" s="16">
        <v>12</v>
      </c>
      <c r="AB4" s="16"/>
      <c r="AC4" s="16">
        <v>5</v>
      </c>
      <c r="AD4" s="16">
        <v>3.5</v>
      </c>
      <c r="AE4" s="16"/>
      <c r="AF4" s="16">
        <v>5</v>
      </c>
      <c r="AG4" s="16">
        <v>2.75</v>
      </c>
      <c r="AH4" s="16"/>
      <c r="AI4" s="16">
        <v>5</v>
      </c>
      <c r="AJ4" s="16">
        <v>9.4499999999999993</v>
      </c>
      <c r="AK4" s="16"/>
      <c r="AL4" s="16">
        <v>5</v>
      </c>
      <c r="AM4" s="16">
        <v>0</v>
      </c>
      <c r="AN4" s="16"/>
      <c r="AO4" s="16">
        <v>5</v>
      </c>
      <c r="AP4" s="16">
        <v>14.5</v>
      </c>
      <c r="AQ4" s="16"/>
      <c r="AR4" s="16">
        <v>5</v>
      </c>
      <c r="AS4" s="16">
        <v>8.5</v>
      </c>
      <c r="AT4" s="16"/>
      <c r="AU4" s="16">
        <v>5</v>
      </c>
      <c r="AV4" s="16">
        <v>0</v>
      </c>
      <c r="AW4" s="16"/>
      <c r="AX4" s="16">
        <v>5</v>
      </c>
      <c r="AY4" s="16">
        <v>3.5</v>
      </c>
      <c r="AZ4" s="16"/>
      <c r="BA4" s="16">
        <v>5</v>
      </c>
      <c r="BB4" s="16">
        <v>1.3</v>
      </c>
      <c r="BC4" s="16"/>
      <c r="BD4" s="16">
        <v>3</v>
      </c>
      <c r="BE4" s="16">
        <v>6.5</v>
      </c>
      <c r="BF4" s="16"/>
      <c r="BG4" s="16">
        <v>5</v>
      </c>
      <c r="BH4" s="16">
        <v>0</v>
      </c>
      <c r="BI4" s="16"/>
      <c r="BJ4" s="16">
        <v>5</v>
      </c>
      <c r="BK4" s="16">
        <v>4.6500000000000004</v>
      </c>
      <c r="BL4" s="16"/>
      <c r="BM4" s="16">
        <v>5</v>
      </c>
      <c r="BN4" s="16">
        <v>0</v>
      </c>
      <c r="BO4" s="16"/>
      <c r="BP4" s="16">
        <v>3</v>
      </c>
      <c r="BQ4" s="16">
        <v>0</v>
      </c>
      <c r="BR4" s="16"/>
      <c r="BS4" s="16">
        <v>4</v>
      </c>
      <c r="BT4" s="16">
        <v>4.75</v>
      </c>
      <c r="BU4" s="16"/>
      <c r="BV4" s="16">
        <v>5</v>
      </c>
      <c r="BW4" s="16">
        <v>8.5</v>
      </c>
      <c r="BX4" s="16"/>
      <c r="BY4" s="16">
        <v>4</v>
      </c>
      <c r="BZ4" s="16">
        <v>0</v>
      </c>
      <c r="CA4" s="16"/>
      <c r="CB4" s="16">
        <v>5</v>
      </c>
      <c r="CC4" s="16">
        <v>2.75</v>
      </c>
      <c r="CD4" s="16"/>
      <c r="CE4" s="16">
        <v>5</v>
      </c>
      <c r="CF4" s="16">
        <v>3.25</v>
      </c>
      <c r="CG4" s="16"/>
      <c r="CH4" s="16">
        <v>5</v>
      </c>
      <c r="CI4" s="16">
        <v>5.5</v>
      </c>
      <c r="CJ4" s="16"/>
      <c r="CK4" s="16">
        <v>5</v>
      </c>
      <c r="CL4" s="16">
        <v>0</v>
      </c>
      <c r="CM4" s="16"/>
      <c r="CN4" s="16">
        <v>1</v>
      </c>
      <c r="CO4" s="16">
        <v>0</v>
      </c>
      <c r="CP4" s="16">
        <v>20</v>
      </c>
      <c r="CQ4" s="16"/>
      <c r="CR4" s="16"/>
      <c r="CS4" s="16"/>
      <c r="CT4" s="16">
        <v>5</v>
      </c>
      <c r="CU4" s="16">
        <v>2.1</v>
      </c>
      <c r="CV4" s="16"/>
      <c r="CW4" s="16">
        <v>5</v>
      </c>
      <c r="CX4" s="16">
        <v>0</v>
      </c>
      <c r="CY4" s="16"/>
      <c r="CZ4" s="16">
        <v>4</v>
      </c>
      <c r="DA4" s="16">
        <v>0</v>
      </c>
      <c r="DB4" s="16"/>
      <c r="DC4" s="16">
        <v>5</v>
      </c>
      <c r="DD4" s="16">
        <v>1</v>
      </c>
      <c r="DE4" s="16"/>
      <c r="DF4" s="16">
        <v>4</v>
      </c>
      <c r="DG4" s="16">
        <v>0</v>
      </c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40">
        <v>0.25</v>
      </c>
      <c r="GX4" s="40">
        <f>GW4+GT4-GU4+GV4</f>
        <v>0.25</v>
      </c>
      <c r="GY4" s="39"/>
    </row>
    <row r="5" spans="1:207" hidden="1" x14ac:dyDescent="0.25">
      <c r="A5" s="14" t="s">
        <v>100</v>
      </c>
      <c r="B5" s="47" t="s">
        <v>99</v>
      </c>
      <c r="C5" s="14" t="s">
        <v>203</v>
      </c>
      <c r="E5" s="16">
        <v>3</v>
      </c>
      <c r="F5" s="16">
        <v>1.95</v>
      </c>
      <c r="H5" s="16">
        <v>4</v>
      </c>
      <c r="I5" s="16">
        <v>4</v>
      </c>
      <c r="K5" s="16">
        <v>5</v>
      </c>
      <c r="L5" s="16">
        <v>4.55</v>
      </c>
      <c r="N5" s="16">
        <v>5</v>
      </c>
      <c r="O5" s="16">
        <v>1.4000000000000001</v>
      </c>
      <c r="Q5" s="16">
        <v>5</v>
      </c>
      <c r="R5" s="16">
        <v>5</v>
      </c>
      <c r="T5" s="16">
        <v>4</v>
      </c>
      <c r="U5" s="16">
        <v>2.8000000000000003</v>
      </c>
      <c r="W5" s="16">
        <v>4</v>
      </c>
      <c r="X5" s="16">
        <v>3.5</v>
      </c>
      <c r="Z5" s="16">
        <v>5</v>
      </c>
      <c r="AA5" s="16">
        <v>1.4000000000000001</v>
      </c>
      <c r="AC5" s="16">
        <v>5</v>
      </c>
      <c r="AD5" s="16">
        <v>0</v>
      </c>
      <c r="AI5"/>
      <c r="AJ5"/>
      <c r="AK5"/>
      <c r="EG5" s="16" t="e">
        <v>#N/A</v>
      </c>
      <c r="EH5" s="16" t="e">
        <v>#N/A</v>
      </c>
      <c r="EJ5" s="16" t="e">
        <v>#N/A</v>
      </c>
      <c r="EK5" s="16" t="e">
        <v>#N/A</v>
      </c>
      <c r="EP5" s="16" t="e">
        <v>#N/A</v>
      </c>
      <c r="EQ5" s="16" t="e">
        <v>#N/A</v>
      </c>
      <c r="ES5" s="16" t="e">
        <v>#N/A</v>
      </c>
      <c r="ET5" s="16" t="e">
        <v>#N/A</v>
      </c>
      <c r="FB5" s="16" t="e">
        <v>#N/A</v>
      </c>
      <c r="FC5" s="16" t="e">
        <v>#N/A</v>
      </c>
      <c r="FE5" s="16" t="e">
        <v>#N/A</v>
      </c>
      <c r="FF5" s="16" t="e">
        <v>#N/A</v>
      </c>
      <c r="FQ5" s="16" t="e">
        <v>#N/A</v>
      </c>
      <c r="FR5" s="16" t="e">
        <v>#N/A</v>
      </c>
      <c r="FT5" s="16" t="e">
        <v>#N/A</v>
      </c>
      <c r="FU5" s="16" t="e">
        <v>#N/A</v>
      </c>
      <c r="FW5" s="16" t="e">
        <v>#N/A</v>
      </c>
      <c r="FX5" s="16" t="e">
        <v>#N/A</v>
      </c>
      <c r="FZ5" s="16" t="e">
        <v>#N/A</v>
      </c>
      <c r="GA5" s="16" t="e">
        <v>#N/A</v>
      </c>
      <c r="GC5" s="16" t="e">
        <v>#N/A</v>
      </c>
      <c r="GD5" s="16" t="e">
        <v>#N/A</v>
      </c>
      <c r="GF5" s="16" t="e">
        <v>#N/A</v>
      </c>
      <c r="GG5" s="16" t="e">
        <v>#N/A</v>
      </c>
      <c r="GI5" s="16" t="e">
        <v>#N/A</v>
      </c>
      <c r="GJ5" s="16" t="e">
        <v>#N/A</v>
      </c>
      <c r="GL5" s="16" t="e">
        <v>#N/A</v>
      </c>
      <c r="GM5" s="16" t="e">
        <v>#N/A</v>
      </c>
      <c r="GO5" s="16" t="e">
        <v>#N/A</v>
      </c>
      <c r="GP5" s="16" t="e">
        <v>#N/A</v>
      </c>
      <c r="GR5" s="16" t="e">
        <v>#N/A</v>
      </c>
      <c r="GS5" s="16" t="e">
        <v>#N/A</v>
      </c>
      <c r="GU5" s="16" t="e">
        <v>#N/A</v>
      </c>
      <c r="GV5" s="16" t="e">
        <v>#N/A</v>
      </c>
      <c r="GW5" s="40" t="e">
        <v>#N/A</v>
      </c>
      <c r="GX5" s="40" t="e">
        <f t="shared" ref="GX5:GX68" si="0">GW5+GT5-GU5+GV5</f>
        <v>#N/A</v>
      </c>
    </row>
    <row r="6" spans="1:207" s="18" customFormat="1" hidden="1" x14ac:dyDescent="0.25">
      <c r="A6" s="14" t="s">
        <v>202</v>
      </c>
      <c r="B6" s="47" t="s">
        <v>24</v>
      </c>
      <c r="C6" s="14" t="s">
        <v>201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/>
      <c r="AJ6"/>
      <c r="AK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 t="e">
        <v>#N/A</v>
      </c>
      <c r="EH6" s="16" t="e">
        <v>#N/A</v>
      </c>
      <c r="EI6" s="16"/>
      <c r="EJ6" s="16" t="e">
        <v>#N/A</v>
      </c>
      <c r="EK6" s="16" t="e">
        <v>#N/A</v>
      </c>
      <c r="EL6" s="16"/>
      <c r="EM6" s="16"/>
      <c r="EN6" s="16"/>
      <c r="EO6" s="16"/>
      <c r="EP6" s="16" t="e">
        <v>#N/A</v>
      </c>
      <c r="EQ6" s="16" t="e">
        <v>#N/A</v>
      </c>
      <c r="ER6" s="16"/>
      <c r="ES6" s="16" t="e">
        <v>#N/A</v>
      </c>
      <c r="ET6" s="16" t="e">
        <v>#N/A</v>
      </c>
      <c r="EU6" s="16"/>
      <c r="EV6" s="16"/>
      <c r="EW6" s="16"/>
      <c r="EX6" s="16"/>
      <c r="EY6" s="16"/>
      <c r="EZ6" s="16"/>
      <c r="FA6" s="16"/>
      <c r="FB6" s="16" t="e">
        <v>#N/A</v>
      </c>
      <c r="FC6" s="16" t="e">
        <v>#N/A</v>
      </c>
      <c r="FD6" s="16"/>
      <c r="FE6" s="16" t="e">
        <v>#N/A</v>
      </c>
      <c r="FF6" s="16" t="e">
        <v>#N/A</v>
      </c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 t="e">
        <v>#N/A</v>
      </c>
      <c r="FR6" s="16" t="e">
        <v>#N/A</v>
      </c>
      <c r="FS6" s="16"/>
      <c r="FT6" s="16" t="e">
        <v>#N/A</v>
      </c>
      <c r="FU6" s="16" t="e">
        <v>#N/A</v>
      </c>
      <c r="FV6" s="16"/>
      <c r="FW6" s="16" t="e">
        <v>#N/A</v>
      </c>
      <c r="FX6" s="16" t="e">
        <v>#N/A</v>
      </c>
      <c r="FY6" s="16"/>
      <c r="FZ6" s="16" t="e">
        <v>#N/A</v>
      </c>
      <c r="GA6" s="16" t="e">
        <v>#N/A</v>
      </c>
      <c r="GB6" s="16"/>
      <c r="GC6" s="16" t="e">
        <v>#N/A</v>
      </c>
      <c r="GD6" s="16" t="e">
        <v>#N/A</v>
      </c>
      <c r="GE6" s="16"/>
      <c r="GF6" s="16" t="e">
        <v>#N/A</v>
      </c>
      <c r="GG6" s="16" t="e">
        <v>#N/A</v>
      </c>
      <c r="GH6" s="16"/>
      <c r="GI6" s="16" t="e">
        <v>#N/A</v>
      </c>
      <c r="GJ6" s="16" t="e">
        <v>#N/A</v>
      </c>
      <c r="GK6" s="16"/>
      <c r="GL6" s="16" t="e">
        <v>#N/A</v>
      </c>
      <c r="GM6" s="16" t="e">
        <v>#N/A</v>
      </c>
      <c r="GN6" s="16"/>
      <c r="GO6" s="16" t="e">
        <v>#N/A</v>
      </c>
      <c r="GP6" s="16" t="e">
        <v>#N/A</v>
      </c>
      <c r="GQ6" s="16"/>
      <c r="GR6" s="16" t="e">
        <v>#N/A</v>
      </c>
      <c r="GS6" s="16" t="e">
        <v>#N/A</v>
      </c>
      <c r="GT6" s="16"/>
      <c r="GU6" s="16" t="e">
        <v>#N/A</v>
      </c>
      <c r="GV6" s="16" t="e">
        <v>#N/A</v>
      </c>
      <c r="GW6" s="40" t="e">
        <v>#N/A</v>
      </c>
      <c r="GX6" s="40" t="e">
        <f t="shared" si="0"/>
        <v>#N/A</v>
      </c>
      <c r="GY6" s="39"/>
    </row>
    <row r="7" spans="1:207" hidden="1" x14ac:dyDescent="0.25">
      <c r="A7" s="14" t="s">
        <v>69</v>
      </c>
      <c r="B7" s="47" t="s">
        <v>8</v>
      </c>
      <c r="C7" s="14" t="s">
        <v>200</v>
      </c>
      <c r="E7" s="16">
        <v>3</v>
      </c>
      <c r="F7" s="16">
        <v>0</v>
      </c>
      <c r="H7" s="16">
        <v>5</v>
      </c>
      <c r="I7" s="16">
        <v>0</v>
      </c>
      <c r="K7" s="16">
        <v>5</v>
      </c>
      <c r="L7" s="16">
        <v>0</v>
      </c>
      <c r="N7" s="16">
        <v>5</v>
      </c>
      <c r="O7" s="16">
        <v>3.25</v>
      </c>
      <c r="Q7" s="16">
        <v>3</v>
      </c>
      <c r="R7" s="16">
        <v>8</v>
      </c>
      <c r="T7" s="16">
        <v>3</v>
      </c>
      <c r="U7" s="16">
        <v>0</v>
      </c>
      <c r="Z7" s="16">
        <v>5</v>
      </c>
      <c r="AA7" s="16">
        <v>0</v>
      </c>
      <c r="AC7" s="16">
        <v>4</v>
      </c>
      <c r="AD7" s="16">
        <v>11</v>
      </c>
      <c r="AF7" s="16">
        <v>5</v>
      </c>
      <c r="AG7" s="16">
        <v>6</v>
      </c>
      <c r="AI7"/>
      <c r="AJ7"/>
      <c r="AK7"/>
      <c r="AL7" s="16">
        <v>5</v>
      </c>
      <c r="AM7" s="16">
        <v>0</v>
      </c>
      <c r="AO7" s="16">
        <v>5</v>
      </c>
      <c r="AP7" s="16">
        <v>0</v>
      </c>
      <c r="AR7" s="16">
        <v>3</v>
      </c>
      <c r="AS7" s="16">
        <v>1.6</v>
      </c>
      <c r="AU7" s="16">
        <v>3</v>
      </c>
      <c r="AV7" s="16">
        <v>0</v>
      </c>
      <c r="EG7" s="16" t="e">
        <v>#N/A</v>
      </c>
      <c r="EH7" s="16" t="e">
        <v>#N/A</v>
      </c>
      <c r="EJ7" s="16" t="e">
        <v>#N/A</v>
      </c>
      <c r="EK7" s="16" t="e">
        <v>#N/A</v>
      </c>
      <c r="EP7" s="16" t="e">
        <v>#N/A</v>
      </c>
      <c r="EQ7" s="16" t="e">
        <v>#N/A</v>
      </c>
      <c r="ES7" s="16" t="e">
        <v>#N/A</v>
      </c>
      <c r="ET7" s="16" t="e">
        <v>#N/A</v>
      </c>
      <c r="FB7" s="16" t="e">
        <v>#N/A</v>
      </c>
      <c r="FC7" s="16" t="e">
        <v>#N/A</v>
      </c>
      <c r="FE7" s="16" t="e">
        <v>#N/A</v>
      </c>
      <c r="FF7" s="16" t="e">
        <v>#N/A</v>
      </c>
      <c r="FQ7" s="16" t="e">
        <v>#N/A</v>
      </c>
      <c r="FR7" s="16" t="e">
        <v>#N/A</v>
      </c>
      <c r="FT7" s="16" t="e">
        <v>#N/A</v>
      </c>
      <c r="FU7" s="16" t="e">
        <v>#N/A</v>
      </c>
      <c r="FW7" s="16" t="e">
        <v>#N/A</v>
      </c>
      <c r="FX7" s="16" t="e">
        <v>#N/A</v>
      </c>
      <c r="FZ7" s="16" t="e">
        <v>#N/A</v>
      </c>
      <c r="GA7" s="16" t="e">
        <v>#N/A</v>
      </c>
      <c r="GC7" s="16" t="e">
        <v>#N/A</v>
      </c>
      <c r="GD7" s="16" t="e">
        <v>#N/A</v>
      </c>
      <c r="GF7" s="16" t="e">
        <v>#N/A</v>
      </c>
      <c r="GG7" s="16" t="e">
        <v>#N/A</v>
      </c>
      <c r="GI7" s="16" t="e">
        <v>#N/A</v>
      </c>
      <c r="GJ7" s="16" t="e">
        <v>#N/A</v>
      </c>
      <c r="GL7" s="16" t="e">
        <v>#N/A</v>
      </c>
      <c r="GM7" s="16" t="e">
        <v>#N/A</v>
      </c>
      <c r="GO7" s="16" t="e">
        <v>#N/A</v>
      </c>
      <c r="GP7" s="16" t="e">
        <v>#N/A</v>
      </c>
      <c r="GR7" s="16" t="e">
        <v>#N/A</v>
      </c>
      <c r="GS7" s="16" t="e">
        <v>#N/A</v>
      </c>
      <c r="GU7" s="16" t="e">
        <v>#N/A</v>
      </c>
      <c r="GV7" s="16" t="e">
        <v>#N/A</v>
      </c>
      <c r="GW7" s="40" t="e">
        <v>#N/A</v>
      </c>
      <c r="GX7" s="40" t="e">
        <f t="shared" si="0"/>
        <v>#N/A</v>
      </c>
    </row>
    <row r="8" spans="1:207" hidden="1" x14ac:dyDescent="0.25">
      <c r="A8" s="14" t="s">
        <v>121</v>
      </c>
      <c r="B8" s="47" t="s">
        <v>122</v>
      </c>
      <c r="C8" s="14" t="s">
        <v>199</v>
      </c>
      <c r="E8" s="16">
        <v>5</v>
      </c>
      <c r="F8" s="16">
        <v>5.45</v>
      </c>
      <c r="G8" s="16">
        <v>5</v>
      </c>
      <c r="H8" s="16">
        <v>5</v>
      </c>
      <c r="I8" s="16">
        <v>3</v>
      </c>
      <c r="K8" s="16">
        <v>5</v>
      </c>
      <c r="L8" s="16">
        <v>0</v>
      </c>
      <c r="N8" s="16">
        <v>3</v>
      </c>
      <c r="O8" s="16">
        <v>4.5</v>
      </c>
      <c r="P8" s="16">
        <v>5</v>
      </c>
      <c r="Q8" s="16">
        <v>5</v>
      </c>
      <c r="R8" s="16">
        <v>7.2</v>
      </c>
      <c r="T8" s="16">
        <v>3</v>
      </c>
      <c r="U8" s="16">
        <v>3.25</v>
      </c>
      <c r="W8" s="16">
        <v>5</v>
      </c>
      <c r="X8" s="16">
        <v>1.7000000000000002</v>
      </c>
      <c r="Z8" s="16">
        <v>5</v>
      </c>
      <c r="AA8" s="16">
        <v>1</v>
      </c>
      <c r="AC8" s="16">
        <v>5</v>
      </c>
      <c r="AD8" s="16">
        <v>7</v>
      </c>
      <c r="AF8" s="16">
        <v>5</v>
      </c>
      <c r="AG8" s="16">
        <v>12.5</v>
      </c>
      <c r="AI8" s="16">
        <v>5</v>
      </c>
      <c r="AJ8" s="16">
        <v>0.9</v>
      </c>
      <c r="AL8" s="16">
        <v>5</v>
      </c>
      <c r="AM8" s="16">
        <v>4</v>
      </c>
      <c r="AO8" s="16">
        <v>5</v>
      </c>
      <c r="AP8" s="16">
        <v>2.25</v>
      </c>
      <c r="AR8" s="16">
        <v>5</v>
      </c>
      <c r="AS8" s="16">
        <v>5.85</v>
      </c>
      <c r="AU8" s="16">
        <v>5</v>
      </c>
      <c r="AV8" s="16">
        <v>0</v>
      </c>
      <c r="AX8" s="16">
        <v>2</v>
      </c>
      <c r="AY8" s="16">
        <v>0</v>
      </c>
      <c r="CS8" s="16">
        <v>5</v>
      </c>
      <c r="CW8" s="16">
        <v>2</v>
      </c>
      <c r="CX8" s="16">
        <v>6</v>
      </c>
      <c r="CZ8" s="16">
        <v>2</v>
      </c>
      <c r="DA8" s="16">
        <v>1.75</v>
      </c>
      <c r="DC8" s="16">
        <v>2</v>
      </c>
      <c r="DD8" s="16">
        <v>0</v>
      </c>
      <c r="DI8" s="16">
        <v>1</v>
      </c>
      <c r="DJ8" s="16">
        <v>0</v>
      </c>
      <c r="DL8" s="16">
        <v>1</v>
      </c>
      <c r="DM8" s="16">
        <v>0</v>
      </c>
      <c r="DO8" s="16">
        <v>1</v>
      </c>
      <c r="DP8" s="16">
        <v>0</v>
      </c>
      <c r="EA8" s="16">
        <v>2</v>
      </c>
      <c r="EB8" s="16">
        <v>7</v>
      </c>
      <c r="EG8" s="16">
        <v>1</v>
      </c>
      <c r="EH8" s="16">
        <v>0</v>
      </c>
      <c r="EJ8" s="16">
        <v>2</v>
      </c>
      <c r="EK8" s="16">
        <v>0</v>
      </c>
      <c r="EP8" s="16">
        <v>1</v>
      </c>
      <c r="EQ8" s="16">
        <v>0</v>
      </c>
      <c r="ES8" s="16">
        <v>2</v>
      </c>
      <c r="ET8" s="16">
        <v>0</v>
      </c>
      <c r="FB8" s="16">
        <v>1</v>
      </c>
      <c r="FC8" s="16">
        <v>0</v>
      </c>
      <c r="FE8" s="16">
        <v>2</v>
      </c>
      <c r="FF8" s="16">
        <v>0</v>
      </c>
      <c r="FQ8" s="16" t="e">
        <v>#N/A</v>
      </c>
      <c r="FR8" s="16" t="e">
        <v>#N/A</v>
      </c>
      <c r="FT8" s="16" t="e">
        <v>#N/A</v>
      </c>
      <c r="FU8" s="16" t="e">
        <v>#N/A</v>
      </c>
      <c r="FW8" s="16" t="e">
        <v>#N/A</v>
      </c>
      <c r="FX8" s="16" t="e">
        <v>#N/A</v>
      </c>
      <c r="FZ8" s="16" t="e">
        <v>#N/A</v>
      </c>
      <c r="GA8" s="16" t="e">
        <v>#N/A</v>
      </c>
      <c r="GC8" s="16" t="e">
        <v>#N/A</v>
      </c>
      <c r="GD8" s="16" t="e">
        <v>#N/A</v>
      </c>
      <c r="GF8" s="16" t="e">
        <v>#N/A</v>
      </c>
      <c r="GG8" s="16" t="e">
        <v>#N/A</v>
      </c>
      <c r="GI8" s="16" t="e">
        <v>#N/A</v>
      </c>
      <c r="GJ8" s="16" t="e">
        <v>#N/A</v>
      </c>
      <c r="GL8" s="16" t="e">
        <v>#N/A</v>
      </c>
      <c r="GM8" s="16" t="e">
        <v>#N/A</v>
      </c>
      <c r="GO8" s="16" t="e">
        <v>#N/A</v>
      </c>
      <c r="GP8" s="16" t="e">
        <v>#N/A</v>
      </c>
      <c r="GR8" s="16" t="e">
        <v>#N/A</v>
      </c>
      <c r="GS8" s="16" t="e">
        <v>#N/A</v>
      </c>
      <c r="GU8" s="16" t="e">
        <v>#N/A</v>
      </c>
      <c r="GV8" s="16" t="e">
        <v>#N/A</v>
      </c>
      <c r="GW8" s="40" t="e">
        <v>#N/A</v>
      </c>
      <c r="GX8" s="40" t="e">
        <f t="shared" si="0"/>
        <v>#N/A</v>
      </c>
    </row>
    <row r="9" spans="1:207" x14ac:dyDescent="0.25">
      <c r="A9" s="14" t="s">
        <v>54</v>
      </c>
      <c r="B9" s="47" t="s">
        <v>19</v>
      </c>
      <c r="C9" s="14" t="s">
        <v>198</v>
      </c>
      <c r="E9" s="16">
        <v>5</v>
      </c>
      <c r="F9" s="16">
        <v>0</v>
      </c>
      <c r="H9" s="16">
        <v>5</v>
      </c>
      <c r="I9" s="16">
        <v>7.3</v>
      </c>
      <c r="K9" s="16">
        <v>5</v>
      </c>
      <c r="L9" s="16">
        <v>1.4000000000000001</v>
      </c>
      <c r="N9" s="16">
        <v>5</v>
      </c>
      <c r="O9" s="16">
        <v>0</v>
      </c>
      <c r="P9" s="16">
        <v>30</v>
      </c>
      <c r="Q9" s="16">
        <v>5</v>
      </c>
      <c r="R9" s="16">
        <v>0</v>
      </c>
      <c r="T9" s="16">
        <v>5</v>
      </c>
      <c r="U9" s="16">
        <v>0</v>
      </c>
      <c r="W9" s="16">
        <v>5</v>
      </c>
      <c r="X9" s="16">
        <v>1.4000000000000001</v>
      </c>
      <c r="Z9" s="16">
        <v>5</v>
      </c>
      <c r="AA9" s="16">
        <v>4.1500000000000004</v>
      </c>
      <c r="AC9" s="16">
        <v>4</v>
      </c>
      <c r="AD9" s="16">
        <v>4.5</v>
      </c>
      <c r="AF9" s="16">
        <v>4</v>
      </c>
      <c r="AG9" s="16">
        <v>0</v>
      </c>
      <c r="AI9" s="16">
        <v>5</v>
      </c>
      <c r="AJ9" s="16">
        <v>2.5</v>
      </c>
      <c r="AL9" s="16">
        <v>4</v>
      </c>
      <c r="AM9" s="16">
        <v>7</v>
      </c>
      <c r="AO9" s="16">
        <v>2</v>
      </c>
      <c r="AP9" s="16">
        <v>8.25</v>
      </c>
      <c r="AR9" s="16">
        <v>4</v>
      </c>
      <c r="AS9" s="16">
        <v>7.75</v>
      </c>
      <c r="AU9" s="16">
        <v>2</v>
      </c>
      <c r="AV9" s="16">
        <v>3</v>
      </c>
      <c r="AX9" s="16">
        <v>3</v>
      </c>
      <c r="AY9" s="16">
        <v>8</v>
      </c>
      <c r="BA9" s="16">
        <v>3</v>
      </c>
      <c r="BB9" s="16">
        <v>0</v>
      </c>
      <c r="BD9" s="16">
        <v>5</v>
      </c>
      <c r="BE9" s="16">
        <v>2.8</v>
      </c>
      <c r="BG9" s="16">
        <v>5</v>
      </c>
      <c r="BH9" s="16">
        <v>1.75</v>
      </c>
      <c r="BJ9" s="16">
        <v>5</v>
      </c>
      <c r="BK9" s="16">
        <v>6.6</v>
      </c>
      <c r="BM9" s="16">
        <v>5</v>
      </c>
      <c r="BN9" s="16">
        <v>4.5</v>
      </c>
      <c r="BP9" s="16">
        <v>5</v>
      </c>
      <c r="BQ9" s="16">
        <v>2.95</v>
      </c>
      <c r="BS9" s="16">
        <v>5</v>
      </c>
      <c r="BT9" s="16">
        <v>8.1</v>
      </c>
      <c r="BV9" s="16">
        <v>5</v>
      </c>
      <c r="BW9" s="16">
        <v>3</v>
      </c>
      <c r="BY9" s="16">
        <v>5</v>
      </c>
      <c r="BZ9" s="16">
        <v>15</v>
      </c>
      <c r="CB9" s="16">
        <v>5</v>
      </c>
      <c r="CC9" s="16">
        <v>5.2</v>
      </c>
      <c r="CE9" s="16">
        <v>5</v>
      </c>
      <c r="CF9" s="16">
        <v>0</v>
      </c>
      <c r="CG9" s="16">
        <v>6.6</v>
      </c>
      <c r="CH9" s="16">
        <v>5</v>
      </c>
      <c r="CI9" s="16">
        <v>9</v>
      </c>
      <c r="CK9" s="16">
        <v>5</v>
      </c>
      <c r="CL9" s="16">
        <v>0</v>
      </c>
      <c r="CN9" s="16">
        <v>5</v>
      </c>
      <c r="CO9" s="16">
        <v>11.25</v>
      </c>
      <c r="CQ9" s="16">
        <v>4</v>
      </c>
      <c r="CR9" s="16">
        <v>4.6500000000000004</v>
      </c>
      <c r="CT9" s="16">
        <v>5</v>
      </c>
      <c r="CU9" s="16">
        <v>4.5</v>
      </c>
      <c r="CW9" s="16">
        <v>5</v>
      </c>
      <c r="CX9" s="16">
        <v>0</v>
      </c>
      <c r="CZ9" s="16">
        <v>5</v>
      </c>
      <c r="DA9" s="16">
        <v>2.1</v>
      </c>
      <c r="DC9" s="16">
        <v>5</v>
      </c>
      <c r="DD9" s="16">
        <v>0</v>
      </c>
      <c r="DF9" s="16">
        <v>5</v>
      </c>
      <c r="DG9" s="16">
        <v>6.75</v>
      </c>
      <c r="DI9" s="16">
        <v>5</v>
      </c>
      <c r="DJ9" s="16">
        <v>5.6</v>
      </c>
      <c r="DL9" s="16">
        <v>5</v>
      </c>
      <c r="DM9" s="16">
        <v>3.95</v>
      </c>
      <c r="DO9" s="16">
        <v>5</v>
      </c>
      <c r="DP9" s="16">
        <v>5.5</v>
      </c>
      <c r="DR9" s="16">
        <v>5</v>
      </c>
      <c r="DS9" s="16">
        <v>10.25</v>
      </c>
      <c r="DU9" s="16">
        <v>5</v>
      </c>
      <c r="DV9" s="16">
        <v>18.84</v>
      </c>
      <c r="DX9" s="16">
        <v>5</v>
      </c>
      <c r="DY9" s="16">
        <v>9</v>
      </c>
      <c r="EA9" s="16">
        <v>5</v>
      </c>
      <c r="EB9" s="16">
        <v>0</v>
      </c>
      <c r="ED9" s="16">
        <v>5</v>
      </c>
      <c r="EE9" s="16">
        <v>2.6</v>
      </c>
      <c r="EG9" s="16">
        <v>5</v>
      </c>
      <c r="EH9" s="16">
        <v>12.55</v>
      </c>
      <c r="EJ9" s="16">
        <v>5</v>
      </c>
      <c r="EK9" s="16">
        <v>1.1000000000000001</v>
      </c>
      <c r="EM9" s="16">
        <v>5</v>
      </c>
      <c r="EN9" s="16">
        <v>2.75</v>
      </c>
      <c r="EP9" s="16">
        <v>5</v>
      </c>
      <c r="EQ9" s="16">
        <v>6.75</v>
      </c>
      <c r="ES9" s="16">
        <v>5</v>
      </c>
      <c r="ET9" s="16">
        <v>4.75</v>
      </c>
      <c r="EV9" s="16">
        <v>5</v>
      </c>
      <c r="EW9" s="16">
        <v>7.9</v>
      </c>
      <c r="EY9" s="16">
        <v>5</v>
      </c>
      <c r="EZ9" s="16">
        <v>0</v>
      </c>
      <c r="FB9" s="16">
        <v>5</v>
      </c>
      <c r="FC9" s="16">
        <v>3</v>
      </c>
      <c r="FE9" s="16">
        <v>5</v>
      </c>
      <c r="FF9" s="16">
        <v>0</v>
      </c>
      <c r="FH9" s="16">
        <v>5</v>
      </c>
      <c r="FI9" s="16">
        <v>7</v>
      </c>
      <c r="FQ9" s="16">
        <v>5</v>
      </c>
      <c r="FR9" s="16">
        <v>9.6</v>
      </c>
      <c r="FT9" s="16">
        <v>5</v>
      </c>
      <c r="FU9" s="16">
        <v>6</v>
      </c>
      <c r="FW9" s="16">
        <v>5</v>
      </c>
      <c r="FX9" s="16">
        <v>7</v>
      </c>
      <c r="FZ9" s="16">
        <v>5</v>
      </c>
      <c r="GA9" s="16">
        <v>8</v>
      </c>
      <c r="GC9" s="16">
        <v>4</v>
      </c>
      <c r="GD9" s="16">
        <v>5.6</v>
      </c>
      <c r="GF9" s="16">
        <v>5</v>
      </c>
      <c r="GG9" s="16">
        <v>7.5</v>
      </c>
      <c r="GI9" s="16">
        <v>5</v>
      </c>
      <c r="GJ9" s="16">
        <v>0</v>
      </c>
      <c r="GL9" s="16">
        <v>5</v>
      </c>
      <c r="GM9" s="16">
        <v>0</v>
      </c>
      <c r="GO9" s="16">
        <v>5</v>
      </c>
      <c r="GP9" s="16">
        <v>5.3</v>
      </c>
      <c r="GR9" s="16">
        <v>5</v>
      </c>
      <c r="GS9" s="16">
        <v>4.5</v>
      </c>
      <c r="GU9" s="16">
        <v>5</v>
      </c>
      <c r="GV9" s="16">
        <v>0</v>
      </c>
      <c r="GW9" s="40">
        <v>42.54</v>
      </c>
      <c r="GX9" s="40">
        <f t="shared" si="0"/>
        <v>37.54</v>
      </c>
    </row>
    <row r="10" spans="1:207" hidden="1" x14ac:dyDescent="0.25">
      <c r="A10" s="14" t="s">
        <v>51</v>
      </c>
      <c r="B10" s="47" t="s">
        <v>1</v>
      </c>
      <c r="C10" s="14" t="s">
        <v>197</v>
      </c>
      <c r="E10" s="16">
        <v>5</v>
      </c>
      <c r="F10" s="16">
        <v>7.5</v>
      </c>
      <c r="H10" s="16">
        <v>5</v>
      </c>
      <c r="I10" s="16">
        <v>8</v>
      </c>
      <c r="K10" s="16">
        <v>5</v>
      </c>
      <c r="L10" s="16">
        <v>9.75</v>
      </c>
      <c r="N10" s="16">
        <v>5</v>
      </c>
      <c r="O10" s="16">
        <v>25.5</v>
      </c>
      <c r="Q10" s="16">
        <v>5</v>
      </c>
      <c r="R10" s="16">
        <v>0</v>
      </c>
      <c r="T10" s="16">
        <v>5</v>
      </c>
      <c r="U10" s="16">
        <v>13.5</v>
      </c>
      <c r="W10" s="16">
        <v>5</v>
      </c>
      <c r="X10" s="16">
        <v>14</v>
      </c>
      <c r="Z10" s="16">
        <v>5</v>
      </c>
      <c r="AA10" s="16">
        <v>0</v>
      </c>
      <c r="AC10" s="16">
        <v>5</v>
      </c>
      <c r="AD10" s="16">
        <v>1.4000000000000001</v>
      </c>
      <c r="AF10" s="16">
        <v>5</v>
      </c>
      <c r="AG10" s="16">
        <v>5.5</v>
      </c>
      <c r="AI10" s="16">
        <v>5</v>
      </c>
      <c r="AJ10" s="16">
        <v>1.3</v>
      </c>
      <c r="AL10" s="16">
        <v>5</v>
      </c>
      <c r="AM10" s="16">
        <v>0</v>
      </c>
      <c r="AO10" s="16">
        <v>5</v>
      </c>
      <c r="AP10" s="16">
        <v>0</v>
      </c>
      <c r="AR10" s="16">
        <v>5</v>
      </c>
      <c r="AS10" s="16">
        <v>8.25</v>
      </c>
      <c r="AT10" s="16">
        <v>53.65</v>
      </c>
      <c r="AU10" s="16">
        <v>5</v>
      </c>
      <c r="AV10" s="16">
        <v>29.2</v>
      </c>
      <c r="AZ10" s="16">
        <v>-136.65</v>
      </c>
      <c r="EG10" s="16" t="e">
        <v>#N/A</v>
      </c>
      <c r="EH10" s="16" t="e">
        <v>#N/A</v>
      </c>
      <c r="EJ10" s="16" t="e">
        <v>#N/A</v>
      </c>
      <c r="EK10" s="16" t="e">
        <v>#N/A</v>
      </c>
      <c r="EM10" s="16" t="e">
        <v>#N/A</v>
      </c>
      <c r="EN10" s="16" t="e">
        <v>#N/A</v>
      </c>
      <c r="EP10" s="16" t="e">
        <v>#N/A</v>
      </c>
      <c r="EQ10" s="16" t="e">
        <v>#N/A</v>
      </c>
      <c r="ES10" s="16" t="e">
        <v>#N/A</v>
      </c>
      <c r="ET10" s="16" t="e">
        <v>#N/A</v>
      </c>
      <c r="EV10" s="16" t="e">
        <v>#N/A</v>
      </c>
      <c r="EW10" s="16" t="e">
        <v>#N/A</v>
      </c>
      <c r="EY10" s="16" t="e">
        <v>#N/A</v>
      </c>
      <c r="EZ10" s="16" t="e">
        <v>#N/A</v>
      </c>
      <c r="FB10" s="16" t="e">
        <v>#N/A</v>
      </c>
      <c r="FC10" s="16" t="e">
        <v>#N/A</v>
      </c>
      <c r="FE10" s="16" t="e">
        <v>#N/A</v>
      </c>
      <c r="FF10" s="16" t="e">
        <v>#N/A</v>
      </c>
      <c r="FH10" s="16" t="e">
        <v>#N/A</v>
      </c>
      <c r="FI10" s="16" t="e">
        <v>#N/A</v>
      </c>
      <c r="FK10" s="16" t="e">
        <v>#N/A</v>
      </c>
      <c r="FL10" s="16" t="e">
        <v>#N/A</v>
      </c>
      <c r="FN10" s="16" t="e">
        <v>#N/A</v>
      </c>
      <c r="FO10" s="16" t="e">
        <v>#N/A</v>
      </c>
      <c r="FQ10" s="16" t="e">
        <v>#N/A</v>
      </c>
      <c r="FR10" s="16" t="e">
        <v>#N/A</v>
      </c>
      <c r="FT10" s="16" t="e">
        <v>#N/A</v>
      </c>
      <c r="FU10" s="16" t="e">
        <v>#N/A</v>
      </c>
      <c r="FW10" s="16" t="e">
        <v>#N/A</v>
      </c>
      <c r="FX10" s="16" t="e">
        <v>#N/A</v>
      </c>
      <c r="FZ10" s="16" t="e">
        <v>#N/A</v>
      </c>
      <c r="GA10" s="16" t="e">
        <v>#N/A</v>
      </c>
      <c r="GC10" s="16" t="e">
        <v>#N/A</v>
      </c>
      <c r="GD10" s="16" t="e">
        <v>#N/A</v>
      </c>
      <c r="GF10" s="16" t="e">
        <v>#N/A</v>
      </c>
      <c r="GG10" s="16" t="e">
        <v>#N/A</v>
      </c>
      <c r="GI10" s="16" t="e">
        <v>#N/A</v>
      </c>
      <c r="GJ10" s="16" t="e">
        <v>#N/A</v>
      </c>
      <c r="GL10" s="16" t="e">
        <v>#N/A</v>
      </c>
      <c r="GM10" s="16" t="e">
        <v>#N/A</v>
      </c>
      <c r="GO10" s="16" t="e">
        <v>#N/A</v>
      </c>
      <c r="GP10" s="16" t="e">
        <v>#N/A</v>
      </c>
      <c r="GR10" s="16" t="e">
        <v>#N/A</v>
      </c>
      <c r="GS10" s="16" t="e">
        <v>#N/A</v>
      </c>
      <c r="GU10" s="16" t="e">
        <v>#N/A</v>
      </c>
      <c r="GV10" s="16" t="e">
        <v>#N/A</v>
      </c>
      <c r="GW10" s="40" t="e">
        <v>#N/A</v>
      </c>
      <c r="GX10" s="40" t="e">
        <f t="shared" si="0"/>
        <v>#N/A</v>
      </c>
    </row>
    <row r="11" spans="1:207" x14ac:dyDescent="0.25">
      <c r="A11" s="14" t="s">
        <v>62</v>
      </c>
      <c r="B11" s="47" t="s">
        <v>13</v>
      </c>
      <c r="C11" s="14" t="s">
        <v>196</v>
      </c>
      <c r="E11" s="16">
        <v>5</v>
      </c>
      <c r="F11" s="16">
        <v>4.5</v>
      </c>
      <c r="H11" s="16">
        <v>5</v>
      </c>
      <c r="I11" s="16">
        <v>4</v>
      </c>
      <c r="K11" s="16">
        <v>5</v>
      </c>
      <c r="L11" s="16">
        <v>8.75</v>
      </c>
      <c r="N11" s="16">
        <v>5</v>
      </c>
      <c r="O11" s="16">
        <v>6.6</v>
      </c>
      <c r="Q11" s="16">
        <v>5</v>
      </c>
      <c r="R11" s="16">
        <v>8.5</v>
      </c>
      <c r="T11" s="16">
        <v>5</v>
      </c>
      <c r="U11" s="16">
        <v>13.25</v>
      </c>
      <c r="W11" s="16">
        <v>5</v>
      </c>
      <c r="X11" s="16">
        <v>7</v>
      </c>
      <c r="Z11" s="16">
        <v>5</v>
      </c>
      <c r="AA11" s="16">
        <v>6.5</v>
      </c>
      <c r="AC11" s="16">
        <v>5</v>
      </c>
      <c r="AD11" s="16">
        <v>0</v>
      </c>
      <c r="AF11" s="16">
        <v>5</v>
      </c>
      <c r="AG11" s="16">
        <v>6.1</v>
      </c>
      <c r="AI11" s="16">
        <v>5</v>
      </c>
      <c r="AJ11" s="16">
        <v>0</v>
      </c>
      <c r="AL11" s="16">
        <v>5</v>
      </c>
      <c r="AM11" s="16">
        <v>3.75</v>
      </c>
      <c r="AO11" s="16">
        <v>5</v>
      </c>
      <c r="AP11" s="16">
        <v>0</v>
      </c>
      <c r="AR11" s="16">
        <v>5</v>
      </c>
      <c r="AS11" s="16">
        <v>0</v>
      </c>
      <c r="AT11" s="16">
        <v>21.46</v>
      </c>
      <c r="AU11" s="16">
        <v>5</v>
      </c>
      <c r="AV11" s="16">
        <v>3.4</v>
      </c>
      <c r="AX11" s="16">
        <v>5</v>
      </c>
      <c r="AY11" s="16">
        <v>2.75</v>
      </c>
      <c r="BA11" s="16">
        <v>5</v>
      </c>
      <c r="BB11" s="16">
        <v>3.25</v>
      </c>
      <c r="BD11" s="16">
        <v>5</v>
      </c>
      <c r="BE11" s="16">
        <v>3.25</v>
      </c>
      <c r="BG11" s="16">
        <v>5</v>
      </c>
      <c r="BH11" s="16">
        <v>0</v>
      </c>
      <c r="BJ11" s="16">
        <v>5</v>
      </c>
      <c r="BK11" s="16">
        <v>0</v>
      </c>
      <c r="BM11" s="16">
        <v>5</v>
      </c>
      <c r="BN11" s="16">
        <v>0</v>
      </c>
      <c r="BP11" s="16">
        <v>5</v>
      </c>
      <c r="BQ11" s="16">
        <v>2.5</v>
      </c>
      <c r="BS11" s="16">
        <v>5</v>
      </c>
      <c r="BT11" s="16">
        <v>6.2</v>
      </c>
      <c r="BV11" s="16">
        <v>5</v>
      </c>
      <c r="BW11" s="16">
        <v>4.5999999999999996</v>
      </c>
      <c r="BY11" s="16">
        <v>5</v>
      </c>
      <c r="BZ11" s="16">
        <v>0</v>
      </c>
      <c r="CB11" s="16">
        <v>5</v>
      </c>
      <c r="CC11" s="16">
        <v>0</v>
      </c>
      <c r="CE11" s="16">
        <v>5</v>
      </c>
      <c r="CF11" s="16">
        <v>0</v>
      </c>
      <c r="CH11" s="16">
        <v>5</v>
      </c>
      <c r="CI11" s="16">
        <v>4.8499999999999996</v>
      </c>
      <c r="CK11" s="16">
        <v>5</v>
      </c>
      <c r="CL11" s="16">
        <v>8.5</v>
      </c>
      <c r="CN11" s="16">
        <v>5</v>
      </c>
      <c r="CO11" s="16">
        <v>0.9</v>
      </c>
      <c r="CQ11" s="16">
        <v>5</v>
      </c>
      <c r="CR11" s="16">
        <v>7.25</v>
      </c>
      <c r="CT11" s="16">
        <v>5</v>
      </c>
      <c r="CU11" s="16">
        <v>0</v>
      </c>
      <c r="CW11" s="16">
        <v>5</v>
      </c>
      <c r="CX11" s="16">
        <v>6</v>
      </c>
      <c r="CZ11" s="16">
        <v>5</v>
      </c>
      <c r="DA11" s="16">
        <v>6</v>
      </c>
      <c r="DC11" s="16">
        <v>5</v>
      </c>
      <c r="DD11" s="16">
        <v>5.25</v>
      </c>
      <c r="DF11" s="16">
        <v>5</v>
      </c>
      <c r="DG11" s="16">
        <v>1.2</v>
      </c>
      <c r="DI11" s="16">
        <v>5</v>
      </c>
      <c r="DJ11" s="16">
        <v>8.5</v>
      </c>
      <c r="DL11" s="16">
        <v>5</v>
      </c>
      <c r="DM11" s="16">
        <v>1.1000000000000001</v>
      </c>
      <c r="DO11" s="16">
        <v>5</v>
      </c>
      <c r="DP11" s="16">
        <v>5.5</v>
      </c>
      <c r="DR11" s="16">
        <v>5</v>
      </c>
      <c r="DS11" s="16">
        <v>5.8</v>
      </c>
      <c r="DU11" s="16">
        <v>5</v>
      </c>
      <c r="DV11" s="16">
        <v>5.4</v>
      </c>
      <c r="DX11" s="16">
        <v>5</v>
      </c>
      <c r="DY11" s="16">
        <v>3</v>
      </c>
      <c r="EA11" s="16">
        <v>5</v>
      </c>
      <c r="EB11" s="16">
        <v>0</v>
      </c>
      <c r="ED11" s="16">
        <v>5</v>
      </c>
      <c r="EE11" s="16">
        <v>3.5</v>
      </c>
      <c r="EF11" s="16">
        <v>10</v>
      </c>
      <c r="EG11" s="16">
        <v>5</v>
      </c>
      <c r="EH11" s="16">
        <v>0</v>
      </c>
      <c r="EJ11" s="16">
        <v>5</v>
      </c>
      <c r="EK11" s="16">
        <v>5</v>
      </c>
      <c r="EM11" s="16">
        <v>5</v>
      </c>
      <c r="EN11" s="16">
        <v>10.5</v>
      </c>
      <c r="EP11" s="16">
        <v>5</v>
      </c>
      <c r="EQ11" s="16">
        <v>5.0999999999999996</v>
      </c>
      <c r="ES11" s="16">
        <v>5</v>
      </c>
      <c r="ET11" s="16">
        <v>26.5</v>
      </c>
      <c r="EV11" s="16">
        <v>5</v>
      </c>
      <c r="EW11" s="16">
        <v>0</v>
      </c>
      <c r="EY11" s="16">
        <v>5</v>
      </c>
      <c r="EZ11" s="16">
        <v>6.5</v>
      </c>
      <c r="FB11" s="16">
        <v>5</v>
      </c>
      <c r="FC11" s="16">
        <v>6.9</v>
      </c>
      <c r="FE11" s="16">
        <v>5</v>
      </c>
      <c r="FF11" s="16">
        <v>5.0999999999999996</v>
      </c>
      <c r="FG11" s="16">
        <v>20.5</v>
      </c>
      <c r="FH11" s="16">
        <v>5</v>
      </c>
      <c r="FI11" s="16">
        <v>4.2</v>
      </c>
      <c r="FK11" s="16">
        <v>5</v>
      </c>
      <c r="FL11" s="16">
        <v>6.5</v>
      </c>
      <c r="FN11" s="16">
        <v>5</v>
      </c>
      <c r="FO11" s="16">
        <v>0</v>
      </c>
      <c r="FQ11" s="16">
        <v>5</v>
      </c>
      <c r="FR11" s="16">
        <v>1.3</v>
      </c>
      <c r="FT11" s="16">
        <v>5</v>
      </c>
      <c r="FU11" s="16">
        <v>9.25</v>
      </c>
      <c r="FW11" s="16">
        <v>5</v>
      </c>
      <c r="FX11" s="16">
        <v>1.3</v>
      </c>
      <c r="FZ11" s="16">
        <v>5</v>
      </c>
      <c r="GA11" s="16">
        <v>0</v>
      </c>
      <c r="GC11" s="16">
        <v>5</v>
      </c>
      <c r="GD11" s="16">
        <v>9.1</v>
      </c>
      <c r="GF11" s="16">
        <v>4</v>
      </c>
      <c r="GG11" s="16">
        <v>0</v>
      </c>
      <c r="GI11" s="16">
        <v>4</v>
      </c>
      <c r="GJ11" s="16">
        <v>0</v>
      </c>
      <c r="GL11" s="16">
        <v>5</v>
      </c>
      <c r="GM11" s="16">
        <v>6.2</v>
      </c>
      <c r="GO11" s="16">
        <v>1</v>
      </c>
      <c r="GP11" s="16">
        <v>0</v>
      </c>
      <c r="GR11" s="16">
        <v>2</v>
      </c>
      <c r="GS11" s="16">
        <v>1.2000000000000002</v>
      </c>
      <c r="GU11" s="16">
        <v>5</v>
      </c>
      <c r="GV11" s="16">
        <v>2.75</v>
      </c>
      <c r="GW11" s="40">
        <v>42.61</v>
      </c>
      <c r="GX11" s="40">
        <f t="shared" si="0"/>
        <v>40.36</v>
      </c>
    </row>
    <row r="12" spans="1:207" hidden="1" x14ac:dyDescent="0.25">
      <c r="A12" s="14" t="s">
        <v>64</v>
      </c>
      <c r="B12" s="47" t="s">
        <v>25</v>
      </c>
      <c r="C12" s="14" t="s">
        <v>195</v>
      </c>
      <c r="E12" s="16">
        <v>5</v>
      </c>
      <c r="F12" s="16">
        <v>5.2</v>
      </c>
      <c r="H12" s="16">
        <v>4</v>
      </c>
      <c r="I12" s="16">
        <v>6</v>
      </c>
      <c r="K12" s="16">
        <v>2</v>
      </c>
      <c r="L12" s="16">
        <v>0</v>
      </c>
      <c r="N12" s="16">
        <v>4</v>
      </c>
      <c r="O12" s="16">
        <v>0</v>
      </c>
      <c r="Q12" s="16">
        <v>1</v>
      </c>
      <c r="R12" s="16">
        <v>1.2</v>
      </c>
      <c r="T12" s="16">
        <v>1</v>
      </c>
      <c r="U12" s="16">
        <v>1.3</v>
      </c>
      <c r="W12" s="16">
        <v>1</v>
      </c>
      <c r="X12" s="16">
        <v>0</v>
      </c>
      <c r="Z12" s="16">
        <v>4</v>
      </c>
      <c r="AA12" s="16">
        <v>5</v>
      </c>
      <c r="AF12" s="16">
        <v>2</v>
      </c>
      <c r="AG12" s="16">
        <v>0</v>
      </c>
      <c r="AI12" s="16">
        <v>1</v>
      </c>
      <c r="AJ12" s="16">
        <v>1</v>
      </c>
      <c r="AL12" s="16">
        <v>2</v>
      </c>
      <c r="AM12" s="16">
        <v>0</v>
      </c>
      <c r="AO12" s="16">
        <v>2</v>
      </c>
      <c r="AP12" s="16">
        <v>0</v>
      </c>
      <c r="AR12" s="16">
        <v>2</v>
      </c>
      <c r="AS12" s="16">
        <v>0</v>
      </c>
      <c r="AU12" s="16">
        <v>2</v>
      </c>
      <c r="AV12" s="16">
        <v>0</v>
      </c>
      <c r="AX12" s="16">
        <v>1</v>
      </c>
      <c r="AY12" s="16">
        <v>0</v>
      </c>
      <c r="BG12" s="16">
        <v>1</v>
      </c>
      <c r="BH12" s="16">
        <v>0</v>
      </c>
      <c r="BM12" s="16">
        <v>1</v>
      </c>
      <c r="BN12" s="16">
        <v>0</v>
      </c>
      <c r="BP12" s="16">
        <v>2</v>
      </c>
      <c r="BQ12" s="16">
        <v>2</v>
      </c>
      <c r="BS12" s="16">
        <v>5</v>
      </c>
      <c r="BT12" s="16">
        <v>2.75</v>
      </c>
      <c r="CK12" s="16">
        <v>1</v>
      </c>
      <c r="CL12" s="16">
        <v>0.7</v>
      </c>
      <c r="CN12" s="16">
        <v>1</v>
      </c>
      <c r="CO12" s="16">
        <v>0</v>
      </c>
      <c r="CT12" s="16">
        <v>2</v>
      </c>
      <c r="CU12" s="16">
        <v>0</v>
      </c>
      <c r="CW12" s="16">
        <v>1</v>
      </c>
      <c r="CX12" s="16">
        <v>0</v>
      </c>
      <c r="DC12" s="16">
        <v>2</v>
      </c>
      <c r="DD12" s="16">
        <v>0</v>
      </c>
      <c r="DF12" s="16">
        <v>2</v>
      </c>
      <c r="DG12" s="16">
        <v>2</v>
      </c>
      <c r="DI12" s="16">
        <v>1</v>
      </c>
      <c r="DJ12" s="16">
        <v>2.5</v>
      </c>
      <c r="DL12" s="16">
        <v>0</v>
      </c>
      <c r="DM12" s="16">
        <v>0</v>
      </c>
      <c r="ED12" s="16">
        <v>3</v>
      </c>
      <c r="EE12" s="16">
        <v>0</v>
      </c>
      <c r="ES12" s="16">
        <v>1</v>
      </c>
      <c r="ET12" s="16">
        <v>0</v>
      </c>
      <c r="EV12" s="16">
        <v>1</v>
      </c>
      <c r="EW12" s="16">
        <v>0</v>
      </c>
      <c r="FN12" s="16">
        <v>1</v>
      </c>
      <c r="FO12" s="16">
        <v>0</v>
      </c>
      <c r="FW12" s="16">
        <v>2</v>
      </c>
      <c r="FX12" s="16">
        <v>0</v>
      </c>
      <c r="GC12" s="16">
        <v>2</v>
      </c>
      <c r="GD12" s="16">
        <v>1.6</v>
      </c>
      <c r="GI12" s="16">
        <v>4</v>
      </c>
      <c r="GJ12" s="16">
        <v>0</v>
      </c>
      <c r="GO12" s="16">
        <v>1</v>
      </c>
      <c r="GP12" s="16">
        <v>0</v>
      </c>
      <c r="GR12" s="16" t="e">
        <v>#N/A</v>
      </c>
      <c r="GS12" s="16" t="e">
        <v>#N/A</v>
      </c>
      <c r="GU12" s="16" t="e">
        <v>#N/A</v>
      </c>
      <c r="GV12" s="16" t="e">
        <v>#N/A</v>
      </c>
      <c r="GW12" s="40" t="e">
        <v>#N/A</v>
      </c>
      <c r="GX12" s="40" t="e">
        <f t="shared" si="0"/>
        <v>#N/A</v>
      </c>
    </row>
    <row r="13" spans="1:207" hidden="1" x14ac:dyDescent="0.25">
      <c r="A13" s="14" t="s">
        <v>55</v>
      </c>
      <c r="B13" s="47" t="s">
        <v>31</v>
      </c>
      <c r="C13" s="14" t="s">
        <v>194</v>
      </c>
      <c r="E13" s="16">
        <v>2</v>
      </c>
      <c r="F13" s="16">
        <v>3.25</v>
      </c>
      <c r="H13" s="16">
        <v>1</v>
      </c>
      <c r="I13" s="16">
        <v>0</v>
      </c>
      <c r="K13" s="16">
        <v>5</v>
      </c>
      <c r="L13" s="16">
        <v>0</v>
      </c>
      <c r="N13" s="16">
        <v>2</v>
      </c>
      <c r="O13" s="16">
        <v>5.5</v>
      </c>
      <c r="Q13" s="16">
        <v>3</v>
      </c>
      <c r="R13" s="16">
        <v>0.9</v>
      </c>
      <c r="T13" s="16">
        <v>3</v>
      </c>
      <c r="U13" s="16">
        <v>2.5</v>
      </c>
      <c r="W13" s="16">
        <v>2</v>
      </c>
      <c r="X13" s="16">
        <v>0</v>
      </c>
      <c r="Z13" s="16">
        <v>2</v>
      </c>
      <c r="AA13" s="16">
        <v>0</v>
      </c>
      <c r="AC13" s="16">
        <v>3</v>
      </c>
      <c r="AD13" s="16">
        <v>0</v>
      </c>
      <c r="AF13" s="16">
        <v>2</v>
      </c>
      <c r="AG13" s="16">
        <v>2.2999999999999998</v>
      </c>
      <c r="AI13" s="16">
        <v>3</v>
      </c>
      <c r="AJ13" s="16">
        <v>3.05</v>
      </c>
      <c r="AL13" s="16">
        <v>2</v>
      </c>
      <c r="AM13" s="16">
        <v>0</v>
      </c>
      <c r="AO13" s="16">
        <v>1</v>
      </c>
      <c r="AP13" s="16">
        <v>0</v>
      </c>
      <c r="AR13" s="16">
        <v>2</v>
      </c>
      <c r="AS13" s="16">
        <v>7.5</v>
      </c>
      <c r="AU13" s="16">
        <v>4</v>
      </c>
      <c r="AV13" s="16">
        <v>2.5</v>
      </c>
      <c r="AX13" s="16">
        <v>2</v>
      </c>
      <c r="AY13" s="16">
        <v>0</v>
      </c>
      <c r="BA13" s="16">
        <v>3</v>
      </c>
      <c r="BB13" s="16">
        <v>5.9</v>
      </c>
      <c r="BD13" s="16">
        <v>2</v>
      </c>
      <c r="BE13" s="16">
        <v>1.8</v>
      </c>
      <c r="BG13" s="16">
        <v>2</v>
      </c>
      <c r="BH13" s="16">
        <v>7.5</v>
      </c>
      <c r="BJ13" s="16">
        <v>2</v>
      </c>
      <c r="BK13" s="16">
        <v>0</v>
      </c>
      <c r="BM13" s="16">
        <v>2</v>
      </c>
      <c r="BN13" s="16">
        <v>2</v>
      </c>
      <c r="BP13" s="16">
        <v>3</v>
      </c>
      <c r="BQ13" s="16">
        <v>0.9</v>
      </c>
      <c r="BS13" s="16">
        <v>2</v>
      </c>
      <c r="BT13" s="16">
        <v>4.5</v>
      </c>
      <c r="BV13" s="16">
        <v>3</v>
      </c>
      <c r="BW13" s="16">
        <v>4</v>
      </c>
      <c r="BY13" s="16">
        <v>1</v>
      </c>
      <c r="BZ13" s="16">
        <v>0</v>
      </c>
      <c r="CE13" s="16">
        <v>2</v>
      </c>
      <c r="CF13" s="16">
        <v>0</v>
      </c>
      <c r="CK13" s="16">
        <v>1</v>
      </c>
      <c r="CL13" s="16">
        <v>0</v>
      </c>
      <c r="CQ13" s="16">
        <v>4</v>
      </c>
      <c r="CR13" s="16">
        <v>0.7</v>
      </c>
      <c r="CT13" s="16">
        <v>2</v>
      </c>
      <c r="CU13" s="16">
        <v>0</v>
      </c>
      <c r="CW13" s="16">
        <v>1</v>
      </c>
      <c r="CX13" s="16">
        <v>0</v>
      </c>
      <c r="CZ13" s="16">
        <v>2</v>
      </c>
      <c r="DA13" s="16">
        <v>0</v>
      </c>
      <c r="DC13" s="16">
        <v>1</v>
      </c>
      <c r="DD13" s="16">
        <v>2.5</v>
      </c>
      <c r="DF13" s="16">
        <v>2</v>
      </c>
      <c r="DG13" s="16">
        <v>0.8</v>
      </c>
      <c r="DI13" s="16">
        <v>1</v>
      </c>
      <c r="DJ13" s="16">
        <v>3</v>
      </c>
      <c r="DL13" s="16">
        <v>2</v>
      </c>
      <c r="DM13" s="16">
        <v>0</v>
      </c>
      <c r="DO13" s="16">
        <v>3</v>
      </c>
      <c r="DP13" s="16">
        <v>1</v>
      </c>
      <c r="DR13" s="16">
        <v>1</v>
      </c>
      <c r="DS13" s="16">
        <v>3</v>
      </c>
      <c r="DU13" s="16">
        <v>1</v>
      </c>
      <c r="DV13" s="16">
        <v>0</v>
      </c>
      <c r="DX13" s="16">
        <v>2</v>
      </c>
      <c r="DY13" s="16">
        <v>0</v>
      </c>
      <c r="EG13" s="16" t="e">
        <v>#N/A</v>
      </c>
      <c r="EH13" s="16" t="e">
        <v>#N/A</v>
      </c>
      <c r="EJ13" s="16" t="e">
        <v>#N/A</v>
      </c>
      <c r="EK13" s="16" t="e">
        <v>#N/A</v>
      </c>
      <c r="EM13" s="16" t="e">
        <v>#N/A</v>
      </c>
      <c r="EN13" s="16" t="e">
        <v>#N/A</v>
      </c>
      <c r="EP13" s="16" t="e">
        <v>#N/A</v>
      </c>
      <c r="EQ13" s="16" t="e">
        <v>#N/A</v>
      </c>
      <c r="ES13" s="16" t="e">
        <v>#N/A</v>
      </c>
      <c r="ET13" s="16" t="e">
        <v>#N/A</v>
      </c>
      <c r="EV13" s="16" t="e">
        <v>#N/A</v>
      </c>
      <c r="EW13" s="16" t="e">
        <v>#N/A</v>
      </c>
      <c r="EY13" s="16" t="e">
        <v>#N/A</v>
      </c>
      <c r="EZ13" s="16" t="e">
        <v>#N/A</v>
      </c>
      <c r="FB13" s="16" t="e">
        <v>#N/A</v>
      </c>
      <c r="FC13" s="16" t="e">
        <v>#N/A</v>
      </c>
      <c r="FE13" s="16" t="e">
        <v>#N/A</v>
      </c>
      <c r="FF13" s="16" t="e">
        <v>#N/A</v>
      </c>
      <c r="FH13" s="16" t="e">
        <v>#N/A</v>
      </c>
      <c r="FI13" s="16" t="e">
        <v>#N/A</v>
      </c>
      <c r="FK13" s="16" t="e">
        <v>#N/A</v>
      </c>
      <c r="FL13" s="16" t="e">
        <v>#N/A</v>
      </c>
      <c r="FN13" s="16" t="e">
        <v>#N/A</v>
      </c>
      <c r="FO13" s="16" t="e">
        <v>#N/A</v>
      </c>
      <c r="FQ13" s="16" t="e">
        <v>#N/A</v>
      </c>
      <c r="FR13" s="16" t="e">
        <v>#N/A</v>
      </c>
      <c r="FT13" s="16" t="e">
        <v>#N/A</v>
      </c>
      <c r="FU13" s="16" t="e">
        <v>#N/A</v>
      </c>
      <c r="FW13" s="16" t="e">
        <v>#N/A</v>
      </c>
      <c r="FX13" s="16" t="e">
        <v>#N/A</v>
      </c>
      <c r="FZ13" s="16" t="e">
        <v>#N/A</v>
      </c>
      <c r="GA13" s="16" t="e">
        <v>#N/A</v>
      </c>
      <c r="GC13" s="16" t="e">
        <v>#N/A</v>
      </c>
      <c r="GD13" s="16" t="e">
        <v>#N/A</v>
      </c>
      <c r="GF13" s="16" t="e">
        <v>#N/A</v>
      </c>
      <c r="GG13" s="16" t="e">
        <v>#N/A</v>
      </c>
      <c r="GI13" s="16" t="e">
        <v>#N/A</v>
      </c>
      <c r="GJ13" s="16" t="e">
        <v>#N/A</v>
      </c>
      <c r="GL13" s="16" t="e">
        <v>#N/A</v>
      </c>
      <c r="GM13" s="16" t="e">
        <v>#N/A</v>
      </c>
      <c r="GO13" s="16" t="e">
        <v>#N/A</v>
      </c>
      <c r="GP13" s="16" t="e">
        <v>#N/A</v>
      </c>
      <c r="GR13" s="16" t="e">
        <v>#N/A</v>
      </c>
      <c r="GS13" s="16" t="e">
        <v>#N/A</v>
      </c>
      <c r="GU13" s="16" t="e">
        <v>#N/A</v>
      </c>
      <c r="GV13" s="16" t="e">
        <v>#N/A</v>
      </c>
      <c r="GW13" s="40" t="e">
        <v>#N/A</v>
      </c>
      <c r="GX13" s="40" t="e">
        <f t="shared" si="0"/>
        <v>#N/A</v>
      </c>
    </row>
    <row r="14" spans="1:207" hidden="1" x14ac:dyDescent="0.25">
      <c r="A14" s="14" t="s">
        <v>58</v>
      </c>
      <c r="B14" s="47" t="s">
        <v>42</v>
      </c>
      <c r="C14" s="14" t="s">
        <v>193</v>
      </c>
      <c r="E14" s="16">
        <v>4</v>
      </c>
      <c r="F14" s="16">
        <v>1.05</v>
      </c>
      <c r="H14" s="16">
        <v>2</v>
      </c>
      <c r="I14" s="16">
        <v>3</v>
      </c>
      <c r="K14" s="16">
        <v>3</v>
      </c>
      <c r="L14" s="16">
        <v>0</v>
      </c>
      <c r="N14" s="16">
        <v>5</v>
      </c>
      <c r="O14" s="16">
        <v>1</v>
      </c>
      <c r="Q14" s="16">
        <v>3</v>
      </c>
      <c r="R14" s="16">
        <v>0.8</v>
      </c>
      <c r="S14" s="16">
        <v>10</v>
      </c>
      <c r="T14" s="16">
        <v>5</v>
      </c>
      <c r="U14" s="16">
        <v>1</v>
      </c>
      <c r="W14" s="16">
        <v>4</v>
      </c>
      <c r="X14" s="16">
        <v>7</v>
      </c>
      <c r="Z14" s="16">
        <v>3</v>
      </c>
      <c r="AA14" s="16">
        <v>0</v>
      </c>
      <c r="AC14" s="16">
        <v>3</v>
      </c>
      <c r="AD14" s="16">
        <v>6.25</v>
      </c>
      <c r="AE14" s="16">
        <v>10</v>
      </c>
      <c r="AF14" s="16">
        <v>5</v>
      </c>
      <c r="AG14" s="16">
        <v>6.05</v>
      </c>
      <c r="AI14" s="16">
        <v>5</v>
      </c>
      <c r="AJ14" s="16">
        <v>0.8</v>
      </c>
      <c r="AL14" s="16">
        <v>3</v>
      </c>
      <c r="AM14" s="16">
        <v>0</v>
      </c>
      <c r="AO14" s="16">
        <v>4</v>
      </c>
      <c r="AP14" s="16">
        <v>5.5</v>
      </c>
      <c r="AR14" s="16">
        <v>5</v>
      </c>
      <c r="AS14" s="16">
        <v>5.3</v>
      </c>
      <c r="AU14" s="16">
        <v>4</v>
      </c>
      <c r="AV14" s="16">
        <v>0</v>
      </c>
      <c r="AX14" s="16">
        <v>5</v>
      </c>
      <c r="AY14" s="16">
        <v>1</v>
      </c>
      <c r="BA14" s="16">
        <v>5</v>
      </c>
      <c r="BB14" s="16">
        <v>2</v>
      </c>
      <c r="BD14" s="16">
        <v>4</v>
      </c>
      <c r="BE14" s="16">
        <v>2</v>
      </c>
      <c r="BG14" s="16">
        <v>3</v>
      </c>
      <c r="BH14" s="16">
        <v>1.8</v>
      </c>
      <c r="BJ14" s="16">
        <v>2</v>
      </c>
      <c r="BK14" s="16">
        <v>0</v>
      </c>
      <c r="EG14" s="16" t="e">
        <v>#N/A</v>
      </c>
      <c r="EH14" s="16" t="e">
        <v>#N/A</v>
      </c>
      <c r="EJ14" s="16" t="e">
        <v>#N/A</v>
      </c>
      <c r="EK14" s="16" t="e">
        <v>#N/A</v>
      </c>
      <c r="EM14" s="16" t="e">
        <v>#N/A</v>
      </c>
      <c r="EN14" s="16" t="e">
        <v>#N/A</v>
      </c>
      <c r="EP14" s="16" t="e">
        <v>#N/A</v>
      </c>
      <c r="EQ14" s="16" t="e">
        <v>#N/A</v>
      </c>
      <c r="ES14" s="16" t="e">
        <v>#N/A</v>
      </c>
      <c r="ET14" s="16" t="e">
        <v>#N/A</v>
      </c>
      <c r="EV14" s="16" t="e">
        <v>#N/A</v>
      </c>
      <c r="EW14" s="16" t="e">
        <v>#N/A</v>
      </c>
      <c r="EY14" s="16" t="e">
        <v>#N/A</v>
      </c>
      <c r="EZ14" s="16" t="e">
        <v>#N/A</v>
      </c>
      <c r="FB14" s="16" t="e">
        <v>#N/A</v>
      </c>
      <c r="FC14" s="16" t="e">
        <v>#N/A</v>
      </c>
      <c r="FE14" s="16" t="e">
        <v>#N/A</v>
      </c>
      <c r="FF14" s="16" t="e">
        <v>#N/A</v>
      </c>
      <c r="FH14" s="16" t="e">
        <v>#N/A</v>
      </c>
      <c r="FI14" s="16" t="e">
        <v>#N/A</v>
      </c>
      <c r="FK14" s="16" t="e">
        <v>#N/A</v>
      </c>
      <c r="FL14" s="16" t="e">
        <v>#N/A</v>
      </c>
      <c r="FN14" s="16" t="e">
        <v>#N/A</v>
      </c>
      <c r="FO14" s="16" t="e">
        <v>#N/A</v>
      </c>
      <c r="FQ14" s="16" t="e">
        <v>#N/A</v>
      </c>
      <c r="FR14" s="16" t="e">
        <v>#N/A</v>
      </c>
      <c r="FT14" s="16" t="e">
        <v>#N/A</v>
      </c>
      <c r="FU14" s="16" t="e">
        <v>#N/A</v>
      </c>
      <c r="FW14" s="16" t="e">
        <v>#N/A</v>
      </c>
      <c r="FX14" s="16" t="e">
        <v>#N/A</v>
      </c>
      <c r="FZ14" s="16" t="e">
        <v>#N/A</v>
      </c>
      <c r="GA14" s="16" t="e">
        <v>#N/A</v>
      </c>
      <c r="GC14" s="16" t="e">
        <v>#N/A</v>
      </c>
      <c r="GD14" s="16" t="e">
        <v>#N/A</v>
      </c>
      <c r="GF14" s="16" t="e">
        <v>#N/A</v>
      </c>
      <c r="GG14" s="16" t="e">
        <v>#N/A</v>
      </c>
      <c r="GI14" s="16" t="e">
        <v>#N/A</v>
      </c>
      <c r="GJ14" s="16" t="e">
        <v>#N/A</v>
      </c>
      <c r="GL14" s="16" t="e">
        <v>#N/A</v>
      </c>
      <c r="GM14" s="16" t="e">
        <v>#N/A</v>
      </c>
      <c r="GO14" s="16" t="e">
        <v>#N/A</v>
      </c>
      <c r="GP14" s="16" t="e">
        <v>#N/A</v>
      </c>
      <c r="GR14" s="16" t="e">
        <v>#N/A</v>
      </c>
      <c r="GS14" s="16" t="e">
        <v>#N/A</v>
      </c>
      <c r="GU14" s="16" t="e">
        <v>#N/A</v>
      </c>
      <c r="GV14" s="16" t="e">
        <v>#N/A</v>
      </c>
      <c r="GW14" s="40" t="e">
        <v>#N/A</v>
      </c>
      <c r="GX14" s="40" t="e">
        <f t="shared" si="0"/>
        <v>#N/A</v>
      </c>
    </row>
    <row r="15" spans="1:207" hidden="1" x14ac:dyDescent="0.25">
      <c r="A15" s="14" t="s">
        <v>71</v>
      </c>
      <c r="B15" s="47" t="s">
        <v>40</v>
      </c>
      <c r="C15" s="14" t="s">
        <v>192</v>
      </c>
      <c r="E15" s="16">
        <v>3</v>
      </c>
      <c r="F15" s="16">
        <v>0</v>
      </c>
      <c r="J15" s="41">
        <v>-24.2</v>
      </c>
      <c r="EG15" s="16" t="e">
        <v>#N/A</v>
      </c>
      <c r="EH15" s="16" t="e">
        <v>#N/A</v>
      </c>
      <c r="EJ15" s="16" t="e">
        <v>#N/A</v>
      </c>
      <c r="EK15" s="16" t="e">
        <v>#N/A</v>
      </c>
      <c r="EM15" s="16" t="e">
        <v>#N/A</v>
      </c>
      <c r="EN15" s="16" t="e">
        <v>#N/A</v>
      </c>
      <c r="EP15" s="16" t="e">
        <v>#N/A</v>
      </c>
      <c r="EQ15" s="16" t="e">
        <v>#N/A</v>
      </c>
      <c r="ES15" s="16" t="e">
        <v>#N/A</v>
      </c>
      <c r="ET15" s="16" t="e">
        <v>#N/A</v>
      </c>
      <c r="EV15" s="16" t="e">
        <v>#N/A</v>
      </c>
      <c r="EW15" s="16" t="e">
        <v>#N/A</v>
      </c>
      <c r="EY15" s="16" t="e">
        <v>#N/A</v>
      </c>
      <c r="EZ15" s="16" t="e">
        <v>#N/A</v>
      </c>
      <c r="FB15" s="16" t="e">
        <v>#N/A</v>
      </c>
      <c r="FC15" s="16" t="e">
        <v>#N/A</v>
      </c>
      <c r="FE15" s="16" t="e">
        <v>#N/A</v>
      </c>
      <c r="FF15" s="16" t="e">
        <v>#N/A</v>
      </c>
      <c r="FH15" s="16" t="e">
        <v>#N/A</v>
      </c>
      <c r="FI15" s="16" t="e">
        <v>#N/A</v>
      </c>
      <c r="FK15" s="16" t="e">
        <v>#N/A</v>
      </c>
      <c r="FL15" s="16" t="e">
        <v>#N/A</v>
      </c>
      <c r="FN15" s="16" t="e">
        <v>#N/A</v>
      </c>
      <c r="FO15" s="16" t="e">
        <v>#N/A</v>
      </c>
      <c r="FQ15" s="16" t="e">
        <v>#N/A</v>
      </c>
      <c r="FR15" s="16" t="e">
        <v>#N/A</v>
      </c>
      <c r="FT15" s="16" t="e">
        <v>#N/A</v>
      </c>
      <c r="FU15" s="16" t="e">
        <v>#N/A</v>
      </c>
      <c r="FW15" s="16" t="e">
        <v>#N/A</v>
      </c>
      <c r="FX15" s="16" t="e">
        <v>#N/A</v>
      </c>
      <c r="FZ15" s="16" t="e">
        <v>#N/A</v>
      </c>
      <c r="GA15" s="16" t="e">
        <v>#N/A</v>
      </c>
      <c r="GC15" s="16" t="e">
        <v>#N/A</v>
      </c>
      <c r="GD15" s="16" t="e">
        <v>#N/A</v>
      </c>
      <c r="GF15" s="16" t="e">
        <v>#N/A</v>
      </c>
      <c r="GG15" s="16" t="e">
        <v>#N/A</v>
      </c>
      <c r="GI15" s="16" t="e">
        <v>#N/A</v>
      </c>
      <c r="GJ15" s="16" t="e">
        <v>#N/A</v>
      </c>
      <c r="GL15" s="16" t="e">
        <v>#N/A</v>
      </c>
      <c r="GM15" s="16" t="e">
        <v>#N/A</v>
      </c>
      <c r="GO15" s="16" t="e">
        <v>#N/A</v>
      </c>
      <c r="GP15" s="16" t="e">
        <v>#N/A</v>
      </c>
      <c r="GR15" s="16" t="e">
        <v>#N/A</v>
      </c>
      <c r="GS15" s="16" t="e">
        <v>#N/A</v>
      </c>
      <c r="GU15" s="16" t="e">
        <v>#N/A</v>
      </c>
      <c r="GV15" s="16" t="e">
        <v>#N/A</v>
      </c>
      <c r="GW15" s="40" t="e">
        <v>#N/A</v>
      </c>
      <c r="GX15" s="40" t="e">
        <f t="shared" si="0"/>
        <v>#N/A</v>
      </c>
    </row>
    <row r="16" spans="1:207" hidden="1" x14ac:dyDescent="0.25">
      <c r="A16" s="14" t="s">
        <v>191</v>
      </c>
      <c r="B16" s="47" t="s">
        <v>17</v>
      </c>
      <c r="C16" s="14" t="s">
        <v>190</v>
      </c>
      <c r="EG16" s="16" t="e">
        <v>#N/A</v>
      </c>
      <c r="EH16" s="16" t="e">
        <v>#N/A</v>
      </c>
      <c r="EJ16" s="16" t="e">
        <v>#N/A</v>
      </c>
      <c r="EK16" s="16" t="e">
        <v>#N/A</v>
      </c>
      <c r="EM16" s="16" t="e">
        <v>#N/A</v>
      </c>
      <c r="EN16" s="16" t="e">
        <v>#N/A</v>
      </c>
      <c r="EP16" s="16" t="e">
        <v>#N/A</v>
      </c>
      <c r="EQ16" s="16" t="e">
        <v>#N/A</v>
      </c>
      <c r="ES16" s="16" t="e">
        <v>#N/A</v>
      </c>
      <c r="ET16" s="16" t="e">
        <v>#N/A</v>
      </c>
      <c r="EV16" s="16" t="e">
        <v>#N/A</v>
      </c>
      <c r="EW16" s="16" t="e">
        <v>#N/A</v>
      </c>
      <c r="EY16" s="16" t="e">
        <v>#N/A</v>
      </c>
      <c r="EZ16" s="16" t="e">
        <v>#N/A</v>
      </c>
      <c r="FB16" s="16" t="e">
        <v>#N/A</v>
      </c>
      <c r="FC16" s="16" t="e">
        <v>#N/A</v>
      </c>
      <c r="FE16" s="16" t="e">
        <v>#N/A</v>
      </c>
      <c r="FF16" s="16" t="e">
        <v>#N/A</v>
      </c>
      <c r="FH16" s="16" t="e">
        <v>#N/A</v>
      </c>
      <c r="FI16" s="16" t="e">
        <v>#N/A</v>
      </c>
      <c r="FK16" s="16" t="e">
        <v>#N/A</v>
      </c>
      <c r="FL16" s="16" t="e">
        <v>#N/A</v>
      </c>
      <c r="FN16" s="16" t="e">
        <v>#N/A</v>
      </c>
      <c r="FO16" s="16" t="e">
        <v>#N/A</v>
      </c>
      <c r="FQ16" s="16" t="e">
        <v>#N/A</v>
      </c>
      <c r="FR16" s="16" t="e">
        <v>#N/A</v>
      </c>
      <c r="FT16" s="16" t="e">
        <v>#N/A</v>
      </c>
      <c r="FU16" s="16" t="e">
        <v>#N/A</v>
      </c>
      <c r="FW16" s="16" t="e">
        <v>#N/A</v>
      </c>
      <c r="FX16" s="16" t="e">
        <v>#N/A</v>
      </c>
      <c r="FZ16" s="16" t="e">
        <v>#N/A</v>
      </c>
      <c r="GA16" s="16" t="e">
        <v>#N/A</v>
      </c>
      <c r="GC16" s="16" t="e">
        <v>#N/A</v>
      </c>
      <c r="GD16" s="16" t="e">
        <v>#N/A</v>
      </c>
      <c r="GF16" s="16" t="e">
        <v>#N/A</v>
      </c>
      <c r="GG16" s="16" t="e">
        <v>#N/A</v>
      </c>
      <c r="GI16" s="16" t="e">
        <v>#N/A</v>
      </c>
      <c r="GJ16" s="16" t="e">
        <v>#N/A</v>
      </c>
      <c r="GL16" s="16" t="e">
        <v>#N/A</v>
      </c>
      <c r="GM16" s="16" t="e">
        <v>#N/A</v>
      </c>
      <c r="GO16" s="16" t="e">
        <v>#N/A</v>
      </c>
      <c r="GP16" s="16" t="e">
        <v>#N/A</v>
      </c>
      <c r="GR16" s="16" t="e">
        <v>#N/A</v>
      </c>
      <c r="GS16" s="16" t="e">
        <v>#N/A</v>
      </c>
      <c r="GU16" s="16" t="e">
        <v>#N/A</v>
      </c>
      <c r="GV16" s="16" t="e">
        <v>#N/A</v>
      </c>
      <c r="GW16" s="40" t="e">
        <v>#N/A</v>
      </c>
      <c r="GX16" s="40" t="e">
        <f t="shared" si="0"/>
        <v>#N/A</v>
      </c>
    </row>
    <row r="17" spans="1:207" x14ac:dyDescent="0.25">
      <c r="A17" s="14" t="s">
        <v>57</v>
      </c>
      <c r="B17" s="47" t="s">
        <v>20</v>
      </c>
      <c r="C17" s="14" t="s">
        <v>189</v>
      </c>
      <c r="E17" s="16">
        <v>5</v>
      </c>
      <c r="F17" s="16">
        <v>8.4499999999999993</v>
      </c>
      <c r="H17" s="16">
        <v>5</v>
      </c>
      <c r="I17" s="16">
        <v>1.2000000000000002</v>
      </c>
      <c r="K17" s="16">
        <v>5</v>
      </c>
      <c r="L17" s="16">
        <v>5.5</v>
      </c>
      <c r="N17" s="16">
        <v>5</v>
      </c>
      <c r="O17" s="16">
        <v>1</v>
      </c>
      <c r="Q17" s="16">
        <v>5</v>
      </c>
      <c r="R17" s="16">
        <v>0</v>
      </c>
      <c r="T17" s="16">
        <v>5</v>
      </c>
      <c r="U17" s="16">
        <v>3</v>
      </c>
      <c r="W17" s="16">
        <v>5</v>
      </c>
      <c r="X17" s="16">
        <v>0</v>
      </c>
      <c r="Z17" s="16">
        <v>5</v>
      </c>
      <c r="AA17" s="16">
        <v>0</v>
      </c>
      <c r="AC17" s="16">
        <v>5</v>
      </c>
      <c r="AD17" s="16">
        <v>3.75</v>
      </c>
      <c r="AF17" s="16">
        <v>5</v>
      </c>
      <c r="AG17" s="16">
        <v>3.75</v>
      </c>
      <c r="AI17" s="16">
        <v>5</v>
      </c>
      <c r="AJ17" s="16">
        <v>0</v>
      </c>
      <c r="AK17" s="16">
        <v>20</v>
      </c>
      <c r="AL17" s="16">
        <v>1</v>
      </c>
      <c r="AM17" s="16">
        <v>4.25</v>
      </c>
      <c r="AO17" s="16">
        <v>5</v>
      </c>
      <c r="AP17" s="16">
        <v>10.050000000000001</v>
      </c>
      <c r="AR17" s="16">
        <v>5</v>
      </c>
      <c r="AS17" s="16">
        <v>1.7</v>
      </c>
      <c r="AU17" s="16">
        <v>5</v>
      </c>
      <c r="AV17" s="16">
        <v>0</v>
      </c>
      <c r="AX17" s="16">
        <v>5</v>
      </c>
      <c r="AY17" s="16">
        <v>6.9</v>
      </c>
      <c r="BA17" s="16">
        <v>5</v>
      </c>
      <c r="BB17" s="16">
        <v>5.8</v>
      </c>
      <c r="BD17" s="16">
        <v>5</v>
      </c>
      <c r="BE17" s="16">
        <v>4.05</v>
      </c>
      <c r="BG17" s="16">
        <v>5</v>
      </c>
      <c r="BH17" s="16">
        <v>0</v>
      </c>
      <c r="BJ17" s="16">
        <v>5</v>
      </c>
      <c r="BK17" s="16">
        <v>7.2</v>
      </c>
      <c r="BM17" s="16">
        <v>5</v>
      </c>
      <c r="BN17" s="16">
        <v>6.25</v>
      </c>
      <c r="BP17" s="16">
        <v>5</v>
      </c>
      <c r="BQ17" s="16">
        <v>7.1</v>
      </c>
      <c r="BS17" s="16">
        <v>5</v>
      </c>
      <c r="BT17" s="16">
        <v>2.4</v>
      </c>
      <c r="BV17" s="16">
        <v>5</v>
      </c>
      <c r="BW17" s="16">
        <v>8.5</v>
      </c>
      <c r="BY17" s="16">
        <v>5</v>
      </c>
      <c r="BZ17" s="16">
        <v>2</v>
      </c>
      <c r="CB17" s="16">
        <v>5</v>
      </c>
      <c r="CC17" s="16">
        <v>1.5</v>
      </c>
      <c r="CE17" s="16">
        <v>5</v>
      </c>
      <c r="CF17" s="16">
        <v>14</v>
      </c>
      <c r="CG17" s="16">
        <v>19.79</v>
      </c>
      <c r="CH17" s="16">
        <v>5</v>
      </c>
      <c r="CI17" s="16">
        <v>0</v>
      </c>
      <c r="CK17" s="16">
        <v>5</v>
      </c>
      <c r="CL17" s="16">
        <v>7.8</v>
      </c>
      <c r="CN17" s="16">
        <v>5</v>
      </c>
      <c r="CO17" s="16">
        <v>0.6</v>
      </c>
      <c r="CQ17" s="16">
        <v>5</v>
      </c>
      <c r="CR17" s="16">
        <v>1.5</v>
      </c>
      <c r="CT17" s="16">
        <v>5</v>
      </c>
      <c r="CU17" s="16">
        <v>5.5</v>
      </c>
      <c r="CW17" s="16">
        <v>5</v>
      </c>
      <c r="CX17" s="16">
        <v>1.4</v>
      </c>
      <c r="CZ17" s="16">
        <v>5</v>
      </c>
      <c r="DA17" s="16">
        <v>5</v>
      </c>
      <c r="DC17" s="16">
        <v>5</v>
      </c>
      <c r="DD17" s="16">
        <v>7.9</v>
      </c>
      <c r="DF17" s="16">
        <v>5</v>
      </c>
      <c r="DG17" s="16">
        <v>1.75</v>
      </c>
      <c r="DI17" s="16">
        <v>5</v>
      </c>
      <c r="DJ17" s="16">
        <v>1.4</v>
      </c>
      <c r="DL17" s="16">
        <v>5</v>
      </c>
      <c r="DM17" s="16">
        <v>12</v>
      </c>
      <c r="DO17" s="16">
        <v>4</v>
      </c>
      <c r="DP17" s="16">
        <v>4.5999999999999996</v>
      </c>
      <c r="DR17" s="16">
        <v>5</v>
      </c>
      <c r="DS17" s="16">
        <v>6</v>
      </c>
      <c r="DU17" s="16">
        <v>5</v>
      </c>
      <c r="DV17" s="16">
        <v>15.76</v>
      </c>
      <c r="DX17" s="16">
        <v>5</v>
      </c>
      <c r="DY17" s="16">
        <v>13</v>
      </c>
      <c r="EA17" s="16">
        <v>5</v>
      </c>
      <c r="EB17" s="16">
        <v>1.1000000000000001</v>
      </c>
      <c r="ED17" s="16">
        <v>5</v>
      </c>
      <c r="EE17" s="16">
        <v>6</v>
      </c>
      <c r="EG17" s="16">
        <v>5</v>
      </c>
      <c r="EH17" s="16">
        <v>10.7</v>
      </c>
      <c r="EJ17" s="16">
        <v>5</v>
      </c>
      <c r="EK17" s="16">
        <v>7</v>
      </c>
      <c r="EM17" s="16">
        <v>5</v>
      </c>
      <c r="EN17" s="16">
        <v>1.1000000000000001</v>
      </c>
      <c r="EP17" s="16">
        <v>5</v>
      </c>
      <c r="EQ17" s="16">
        <v>1.7</v>
      </c>
      <c r="ES17" s="16">
        <v>5</v>
      </c>
      <c r="ET17" s="16">
        <v>6</v>
      </c>
      <c r="EV17" s="16">
        <v>5</v>
      </c>
      <c r="EW17" s="16">
        <v>3.6</v>
      </c>
      <c r="EY17" s="16">
        <v>5</v>
      </c>
      <c r="EZ17" s="16">
        <v>11.7</v>
      </c>
      <c r="FB17" s="16">
        <v>5</v>
      </c>
      <c r="FC17" s="16">
        <v>3.5</v>
      </c>
      <c r="FE17" s="16">
        <v>5</v>
      </c>
      <c r="FF17" s="16">
        <v>0</v>
      </c>
      <c r="FH17" s="16">
        <v>5</v>
      </c>
      <c r="FI17" s="16">
        <v>0</v>
      </c>
      <c r="FK17" s="16">
        <v>2</v>
      </c>
      <c r="FL17" s="16">
        <v>0</v>
      </c>
      <c r="FN17" s="16">
        <v>5</v>
      </c>
      <c r="FO17" s="16">
        <v>3.75</v>
      </c>
      <c r="FQ17" s="16">
        <v>3</v>
      </c>
      <c r="FR17" s="16">
        <v>0</v>
      </c>
      <c r="FT17" s="16">
        <v>5</v>
      </c>
      <c r="FU17" s="16">
        <v>0</v>
      </c>
      <c r="FW17" s="16">
        <v>5</v>
      </c>
      <c r="FX17" s="16">
        <v>1.4000000000000001</v>
      </c>
      <c r="FZ17" s="16">
        <v>4</v>
      </c>
      <c r="GA17" s="16">
        <v>0</v>
      </c>
      <c r="GC17" s="16">
        <v>5</v>
      </c>
      <c r="GD17" s="16">
        <v>0</v>
      </c>
      <c r="GF17" s="16">
        <v>5</v>
      </c>
      <c r="GG17" s="16">
        <v>0</v>
      </c>
      <c r="GI17" s="16">
        <v>5</v>
      </c>
      <c r="GJ17" s="16">
        <v>2.4000000000000004</v>
      </c>
      <c r="GL17" s="16">
        <v>5</v>
      </c>
      <c r="GM17" s="16">
        <v>0</v>
      </c>
      <c r="GO17" s="16">
        <v>5</v>
      </c>
      <c r="GP17" s="16">
        <v>3.25</v>
      </c>
      <c r="GR17" s="16">
        <v>5</v>
      </c>
      <c r="GS17" s="16">
        <v>2</v>
      </c>
      <c r="GW17" s="40">
        <v>8.0999999999999943</v>
      </c>
      <c r="GX17" s="40">
        <f t="shared" si="0"/>
        <v>8.0999999999999943</v>
      </c>
    </row>
    <row r="18" spans="1:207" x14ac:dyDescent="0.25">
      <c r="A18" s="14" t="s">
        <v>65</v>
      </c>
      <c r="B18" s="47" t="s">
        <v>35</v>
      </c>
      <c r="C18" s="14" t="s">
        <v>188</v>
      </c>
      <c r="T18" s="16">
        <v>1</v>
      </c>
      <c r="U18" s="16">
        <v>0</v>
      </c>
      <c r="AO18" s="16">
        <v>1</v>
      </c>
      <c r="AP18" s="16">
        <v>0</v>
      </c>
      <c r="BD18" s="16">
        <v>1</v>
      </c>
      <c r="BE18" s="16">
        <v>0</v>
      </c>
      <c r="BG18" s="16">
        <v>2</v>
      </c>
      <c r="BH18" s="16">
        <v>0</v>
      </c>
      <c r="BJ18" s="16">
        <v>2</v>
      </c>
      <c r="BK18" s="16">
        <v>0</v>
      </c>
      <c r="BM18" s="16">
        <v>1</v>
      </c>
      <c r="BN18" s="16">
        <v>0</v>
      </c>
      <c r="BP18" s="16">
        <v>3</v>
      </c>
      <c r="BQ18" s="16">
        <v>0</v>
      </c>
      <c r="BS18" s="16">
        <v>1</v>
      </c>
      <c r="BT18" s="16">
        <v>2.25</v>
      </c>
      <c r="BV18" s="16">
        <v>2</v>
      </c>
      <c r="BW18" s="16">
        <v>1.25</v>
      </c>
      <c r="CB18" s="16">
        <v>1</v>
      </c>
      <c r="CC18" s="16">
        <v>5</v>
      </c>
      <c r="CE18" s="16">
        <v>1</v>
      </c>
      <c r="CF18" s="16">
        <v>0</v>
      </c>
      <c r="CH18" s="16">
        <v>1</v>
      </c>
      <c r="CI18" s="16">
        <v>0</v>
      </c>
      <c r="GW18" s="40">
        <v>12.9</v>
      </c>
      <c r="GX18" s="40">
        <f t="shared" si="0"/>
        <v>12.9</v>
      </c>
    </row>
    <row r="19" spans="1:207" hidden="1" x14ac:dyDescent="0.25">
      <c r="A19" s="14" t="s">
        <v>187</v>
      </c>
      <c r="B19" s="47" t="s">
        <v>43</v>
      </c>
      <c r="C19" s="14" t="s">
        <v>186</v>
      </c>
      <c r="H19" s="16">
        <v>2</v>
      </c>
      <c r="I19" s="16">
        <v>1.2000000000000002</v>
      </c>
      <c r="N19" s="16">
        <v>3</v>
      </c>
      <c r="O19" s="16">
        <v>0</v>
      </c>
      <c r="Q19" s="16">
        <v>1</v>
      </c>
      <c r="R19" s="16">
        <v>0</v>
      </c>
      <c r="T19" s="16">
        <v>3</v>
      </c>
      <c r="U19" s="16">
        <v>5</v>
      </c>
      <c r="Z19" s="16">
        <v>2</v>
      </c>
      <c r="AA19" s="16">
        <v>0</v>
      </c>
      <c r="AC19" s="16">
        <v>2</v>
      </c>
      <c r="AD19" s="16">
        <v>4.5</v>
      </c>
      <c r="AF19" s="16">
        <v>3</v>
      </c>
      <c r="AG19" s="16">
        <v>0</v>
      </c>
      <c r="AI19" s="16">
        <v>4</v>
      </c>
      <c r="AJ19" s="16">
        <v>4.5</v>
      </c>
      <c r="AL19" s="16">
        <v>2</v>
      </c>
      <c r="AM19" s="16">
        <v>0</v>
      </c>
      <c r="AO19" s="16">
        <v>2</v>
      </c>
      <c r="AP19" s="16">
        <v>1</v>
      </c>
      <c r="AR19" s="16">
        <v>2</v>
      </c>
      <c r="AS19" s="16">
        <v>0</v>
      </c>
      <c r="AU19" s="16">
        <v>4</v>
      </c>
      <c r="AV19" s="16">
        <v>2.75</v>
      </c>
      <c r="BG19" s="16">
        <v>2</v>
      </c>
      <c r="BH19" s="16">
        <v>0</v>
      </c>
      <c r="BJ19" s="16">
        <v>1</v>
      </c>
      <c r="BK19" s="16">
        <v>0</v>
      </c>
      <c r="BM19" s="16">
        <v>2</v>
      </c>
      <c r="BN19" s="16">
        <v>0</v>
      </c>
      <c r="BP19" s="16">
        <v>3</v>
      </c>
      <c r="BQ19" s="16">
        <v>4.5</v>
      </c>
      <c r="BV19" s="16">
        <v>1</v>
      </c>
      <c r="BW19" s="16">
        <v>2.25</v>
      </c>
      <c r="CB19" s="16">
        <v>2</v>
      </c>
      <c r="CC19" s="16">
        <v>0</v>
      </c>
      <c r="CE19" s="16">
        <v>3</v>
      </c>
      <c r="CF19" s="16">
        <v>0</v>
      </c>
      <c r="CH19" s="16">
        <v>1</v>
      </c>
      <c r="CI19" s="16">
        <v>0</v>
      </c>
      <c r="CK19" s="16">
        <v>3</v>
      </c>
      <c r="CL19" s="16">
        <v>1.25</v>
      </c>
      <c r="CQ19" s="16">
        <v>2</v>
      </c>
      <c r="CR19" s="16">
        <v>5.2</v>
      </c>
      <c r="CT19" s="16">
        <v>4</v>
      </c>
      <c r="CU19" s="16">
        <v>4.9000000000000004</v>
      </c>
      <c r="CZ19" s="16">
        <v>3</v>
      </c>
      <c r="DA19" s="16">
        <v>0.8</v>
      </c>
      <c r="DI19" s="16">
        <v>1</v>
      </c>
      <c r="DJ19" s="16">
        <v>5</v>
      </c>
      <c r="DL19" s="16">
        <v>1</v>
      </c>
      <c r="DM19" s="16">
        <v>0</v>
      </c>
      <c r="DO19" s="16">
        <v>2</v>
      </c>
      <c r="DP19" s="16">
        <v>2.5</v>
      </c>
      <c r="DR19" s="16">
        <v>2</v>
      </c>
      <c r="DS19" s="16">
        <v>0</v>
      </c>
      <c r="DU19" s="16">
        <v>1</v>
      </c>
      <c r="DV19" s="16">
        <v>0</v>
      </c>
      <c r="EG19" s="16">
        <v>1</v>
      </c>
      <c r="EH19" s="16">
        <v>0</v>
      </c>
      <c r="EM19" s="16">
        <v>1</v>
      </c>
      <c r="EN19" s="16">
        <v>0</v>
      </c>
      <c r="ES19" s="16">
        <v>1</v>
      </c>
      <c r="ET19" s="16">
        <v>0</v>
      </c>
      <c r="FB19" s="16">
        <v>1</v>
      </c>
      <c r="FC19" s="16">
        <v>0</v>
      </c>
      <c r="FH19" s="16">
        <v>2</v>
      </c>
      <c r="FI19" s="16">
        <v>0</v>
      </c>
      <c r="FK19" s="16">
        <v>1</v>
      </c>
      <c r="FL19" s="16">
        <v>0</v>
      </c>
      <c r="GU19" s="16" t="e">
        <v>#N/A</v>
      </c>
      <c r="GV19" s="16" t="e">
        <v>#N/A</v>
      </c>
      <c r="GW19" s="40">
        <v>0.55000000000000004</v>
      </c>
      <c r="GX19" s="40" t="e">
        <f t="shared" si="0"/>
        <v>#N/A</v>
      </c>
    </row>
    <row r="20" spans="1:207" x14ac:dyDescent="0.25">
      <c r="A20" s="14" t="s">
        <v>47</v>
      </c>
      <c r="B20" s="47" t="s">
        <v>3</v>
      </c>
      <c r="C20" s="14" t="s">
        <v>185</v>
      </c>
      <c r="D20" s="41">
        <v>-47.95</v>
      </c>
      <c r="E20" s="16">
        <v>5</v>
      </c>
      <c r="F20" s="16">
        <v>3.25</v>
      </c>
      <c r="G20" s="16">
        <v>5</v>
      </c>
      <c r="H20" s="16">
        <v>5</v>
      </c>
      <c r="I20" s="16">
        <v>20.100000000000001</v>
      </c>
      <c r="J20" s="16">
        <v>5</v>
      </c>
      <c r="K20" s="16">
        <v>5</v>
      </c>
      <c r="L20" s="16">
        <v>4.9000000000000004</v>
      </c>
      <c r="M20" s="16">
        <v>5</v>
      </c>
      <c r="N20" s="16">
        <v>5</v>
      </c>
      <c r="O20" s="16">
        <v>7.8</v>
      </c>
      <c r="P20" s="16">
        <v>5</v>
      </c>
      <c r="Q20" s="16">
        <v>5</v>
      </c>
      <c r="R20" s="16">
        <v>1.6</v>
      </c>
      <c r="S20" s="16">
        <v>5</v>
      </c>
      <c r="T20" s="16">
        <v>5</v>
      </c>
      <c r="U20" s="16">
        <v>1.3</v>
      </c>
      <c r="V20" s="16">
        <v>5</v>
      </c>
      <c r="W20" s="16">
        <v>5</v>
      </c>
      <c r="X20" s="16">
        <v>7.3</v>
      </c>
      <c r="Y20" s="16">
        <v>5</v>
      </c>
      <c r="Z20" s="16">
        <v>5</v>
      </c>
      <c r="AA20" s="16">
        <v>3.5</v>
      </c>
      <c r="AB20" s="16">
        <v>5</v>
      </c>
      <c r="AC20" s="16">
        <v>5</v>
      </c>
      <c r="AD20" s="16">
        <v>0</v>
      </c>
      <c r="AH20" s="16">
        <v>5</v>
      </c>
      <c r="AI20" s="16">
        <v>5</v>
      </c>
      <c r="AJ20" s="16">
        <v>9.1999999999999993</v>
      </c>
      <c r="AK20" s="16">
        <v>5</v>
      </c>
      <c r="AL20" s="16">
        <v>5</v>
      </c>
      <c r="AM20" s="16">
        <v>11</v>
      </c>
      <c r="AN20" s="16">
        <v>5</v>
      </c>
      <c r="AO20" s="16">
        <v>5</v>
      </c>
      <c r="AP20" s="16">
        <v>14</v>
      </c>
      <c r="AQ20" s="16">
        <v>5</v>
      </c>
      <c r="AR20" s="16">
        <v>5</v>
      </c>
      <c r="AS20" s="16">
        <v>7</v>
      </c>
      <c r="AT20" s="16">
        <v>5</v>
      </c>
      <c r="AU20" s="16">
        <v>5</v>
      </c>
      <c r="AV20" s="16">
        <v>1.5</v>
      </c>
      <c r="AW20" s="16">
        <v>-84.2</v>
      </c>
      <c r="AX20" s="16">
        <v>5</v>
      </c>
      <c r="AY20" s="16">
        <v>2.7</v>
      </c>
      <c r="AZ20" s="16">
        <v>5</v>
      </c>
      <c r="BA20" s="16">
        <v>5</v>
      </c>
      <c r="BB20" s="16">
        <v>6</v>
      </c>
      <c r="BC20" s="16">
        <v>5</v>
      </c>
      <c r="BD20" s="16">
        <v>5</v>
      </c>
      <c r="BE20" s="16">
        <v>4.3499999999999996</v>
      </c>
      <c r="BF20" s="16">
        <v>5</v>
      </c>
      <c r="BG20" s="16">
        <v>5</v>
      </c>
      <c r="BH20" s="16">
        <v>3</v>
      </c>
      <c r="BO20" s="16">
        <v>2</v>
      </c>
      <c r="BP20" s="16">
        <v>2</v>
      </c>
      <c r="BQ20" s="16">
        <v>0</v>
      </c>
      <c r="BU20" s="16">
        <v>2</v>
      </c>
      <c r="BV20" s="16">
        <v>2</v>
      </c>
      <c r="BW20" s="16">
        <v>13</v>
      </c>
      <c r="CA20" s="16">
        <v>5</v>
      </c>
      <c r="CB20" s="16">
        <v>5</v>
      </c>
      <c r="CC20" s="16">
        <v>8.5</v>
      </c>
      <c r="CD20" s="16">
        <v>5</v>
      </c>
      <c r="CE20" s="16">
        <v>5</v>
      </c>
      <c r="CF20" s="16">
        <v>6.5</v>
      </c>
      <c r="CJ20" s="16">
        <v>-29.05</v>
      </c>
      <c r="CK20" s="16">
        <v>5</v>
      </c>
      <c r="CL20" s="16">
        <v>1.1000000000000001</v>
      </c>
      <c r="CV20" s="16">
        <v>3</v>
      </c>
      <c r="CW20" s="16">
        <v>3</v>
      </c>
      <c r="CX20" s="16">
        <v>0</v>
      </c>
      <c r="DE20" s="16">
        <v>5</v>
      </c>
      <c r="DF20" s="16">
        <v>5</v>
      </c>
      <c r="DG20" s="16">
        <v>6.7</v>
      </c>
      <c r="DH20" s="16">
        <v>5</v>
      </c>
      <c r="DI20" s="16">
        <v>5</v>
      </c>
      <c r="DJ20" s="16">
        <v>6.4</v>
      </c>
      <c r="DQ20" s="16">
        <v>1</v>
      </c>
      <c r="DR20" s="16">
        <v>1</v>
      </c>
      <c r="DS20" s="16">
        <v>0</v>
      </c>
      <c r="DX20" s="16">
        <v>19.2</v>
      </c>
      <c r="EC20" s="16">
        <v>2</v>
      </c>
      <c r="ED20" s="16">
        <v>2</v>
      </c>
      <c r="EE20" s="16">
        <v>6.5</v>
      </c>
      <c r="EL20" s="16">
        <v>2</v>
      </c>
      <c r="EM20" s="16">
        <v>2</v>
      </c>
      <c r="EN20" s="16">
        <v>2.7</v>
      </c>
      <c r="EU20" s="16">
        <v>3</v>
      </c>
      <c r="EV20" s="16">
        <v>3</v>
      </c>
      <c r="EW20" s="16">
        <v>2.75</v>
      </c>
      <c r="EX20" s="16">
        <v>3</v>
      </c>
      <c r="EY20" s="16">
        <v>3</v>
      </c>
      <c r="EZ20" s="16">
        <v>6</v>
      </c>
      <c r="FD20" s="16">
        <v>5</v>
      </c>
      <c r="FE20" s="16">
        <v>5</v>
      </c>
      <c r="FF20" s="16">
        <v>20.95</v>
      </c>
      <c r="FG20" s="16">
        <v>2</v>
      </c>
      <c r="FH20" s="16">
        <v>2</v>
      </c>
      <c r="FI20" s="16">
        <v>0</v>
      </c>
      <c r="FJ20" s="16">
        <v>5</v>
      </c>
      <c r="FK20" s="16">
        <v>5</v>
      </c>
      <c r="FL20" s="16">
        <v>0</v>
      </c>
      <c r="FM20" s="16">
        <v>5</v>
      </c>
      <c r="FN20" s="16">
        <v>5</v>
      </c>
      <c r="FO20" s="16">
        <v>2.9</v>
      </c>
      <c r="FP20" s="16">
        <v>5</v>
      </c>
      <c r="FQ20" s="16">
        <v>5</v>
      </c>
      <c r="FR20" s="16">
        <v>9</v>
      </c>
      <c r="FS20" s="16">
        <v>5</v>
      </c>
      <c r="FT20" s="16">
        <v>5</v>
      </c>
      <c r="FU20" s="16">
        <v>5.75</v>
      </c>
      <c r="FV20" s="16">
        <v>5</v>
      </c>
      <c r="FW20" s="16">
        <v>5</v>
      </c>
      <c r="FX20" s="16">
        <v>1.4000000000000001</v>
      </c>
      <c r="FY20" s="16">
        <v>5</v>
      </c>
      <c r="FZ20" s="16">
        <v>5</v>
      </c>
      <c r="GA20" s="16">
        <v>0</v>
      </c>
      <c r="GB20" s="16">
        <v>5</v>
      </c>
      <c r="GC20" s="16">
        <v>5</v>
      </c>
      <c r="GD20" s="16">
        <v>0</v>
      </c>
      <c r="GE20" s="16">
        <v>5</v>
      </c>
      <c r="GF20" s="16">
        <v>5</v>
      </c>
      <c r="GG20" s="16">
        <v>10.75</v>
      </c>
      <c r="GK20" s="16">
        <v>2</v>
      </c>
      <c r="GL20" s="16">
        <v>2</v>
      </c>
      <c r="GM20" s="16">
        <v>0</v>
      </c>
      <c r="GT20" s="16">
        <v>1</v>
      </c>
      <c r="GU20" s="16">
        <v>1</v>
      </c>
      <c r="GV20" s="16">
        <v>0</v>
      </c>
      <c r="GW20" s="40">
        <v>29.799999999999997</v>
      </c>
      <c r="GX20" s="40">
        <f t="shared" si="0"/>
        <v>29.799999999999997</v>
      </c>
    </row>
    <row r="21" spans="1:207" hidden="1" x14ac:dyDescent="0.25">
      <c r="A21" s="14" t="s">
        <v>107</v>
      </c>
      <c r="B21" s="47" t="s">
        <v>114</v>
      </c>
      <c r="C21" s="14" t="s">
        <v>184</v>
      </c>
      <c r="E21" s="16">
        <v>5</v>
      </c>
      <c r="F21" s="16">
        <v>6.5</v>
      </c>
      <c r="H21" s="16">
        <v>4</v>
      </c>
      <c r="I21" s="16">
        <v>0</v>
      </c>
      <c r="K21" s="16">
        <v>5</v>
      </c>
      <c r="L21" s="16">
        <v>0</v>
      </c>
      <c r="N21" s="16">
        <v>2</v>
      </c>
      <c r="O21" s="16">
        <v>0</v>
      </c>
      <c r="Q21" s="16">
        <v>2</v>
      </c>
      <c r="R21" s="16">
        <v>0</v>
      </c>
      <c r="EM21" s="16" t="e">
        <v>#N/A</v>
      </c>
      <c r="EN21" s="16" t="e">
        <v>#N/A</v>
      </c>
      <c r="EV21" s="16" t="e">
        <v>#N/A</v>
      </c>
      <c r="EW21" s="16" t="e">
        <v>#N/A</v>
      </c>
      <c r="EY21" s="16" t="e">
        <v>#N/A</v>
      </c>
      <c r="EZ21" s="16" t="e">
        <v>#N/A</v>
      </c>
      <c r="FB21" s="16" t="e">
        <v>#N/A</v>
      </c>
      <c r="FC21" s="16" t="e">
        <v>#N/A</v>
      </c>
      <c r="FE21" s="16" t="e">
        <v>#N/A</v>
      </c>
      <c r="FF21" s="16" t="e">
        <v>#N/A</v>
      </c>
      <c r="FH21" s="16" t="e">
        <v>#N/A</v>
      </c>
      <c r="FI21" s="16" t="e">
        <v>#N/A</v>
      </c>
      <c r="FK21" s="16" t="e">
        <v>#N/A</v>
      </c>
      <c r="FL21" s="16" t="e">
        <v>#N/A</v>
      </c>
      <c r="FN21" s="16" t="e">
        <v>#N/A</v>
      </c>
      <c r="FO21" s="16" t="e">
        <v>#N/A</v>
      </c>
      <c r="FQ21" s="16" t="e">
        <v>#N/A</v>
      </c>
      <c r="FR21" s="16" t="e">
        <v>#N/A</v>
      </c>
      <c r="FT21" s="16" t="e">
        <v>#N/A</v>
      </c>
      <c r="FU21" s="16" t="e">
        <v>#N/A</v>
      </c>
      <c r="FW21" s="16" t="e">
        <v>#N/A</v>
      </c>
      <c r="FX21" s="16" t="e">
        <v>#N/A</v>
      </c>
      <c r="FZ21" s="16" t="e">
        <v>#N/A</v>
      </c>
      <c r="GA21" s="16" t="e">
        <v>#N/A</v>
      </c>
      <c r="GC21" s="16" t="e">
        <v>#N/A</v>
      </c>
      <c r="GD21" s="16" t="e">
        <v>#N/A</v>
      </c>
      <c r="GF21" s="16" t="e">
        <v>#N/A</v>
      </c>
      <c r="GG21" s="16" t="e">
        <v>#N/A</v>
      </c>
      <c r="GI21" s="16" t="e">
        <v>#N/A</v>
      </c>
      <c r="GJ21" s="16" t="e">
        <v>#N/A</v>
      </c>
      <c r="GL21" s="16" t="e">
        <v>#N/A</v>
      </c>
      <c r="GM21" s="16" t="e">
        <v>#N/A</v>
      </c>
      <c r="GU21" s="16" t="e">
        <v>#N/A</v>
      </c>
      <c r="GV21" s="16" t="e">
        <v>#N/A</v>
      </c>
      <c r="GW21" s="40" t="e">
        <v>#N/A</v>
      </c>
      <c r="GX21" s="40" t="e">
        <f t="shared" si="0"/>
        <v>#N/A</v>
      </c>
    </row>
    <row r="22" spans="1:207" x14ac:dyDescent="0.25">
      <c r="A22" s="14" t="s">
        <v>45</v>
      </c>
      <c r="B22" s="47" t="s">
        <v>34</v>
      </c>
      <c r="C22" s="14" t="s">
        <v>183</v>
      </c>
      <c r="E22" s="16">
        <v>5</v>
      </c>
      <c r="F22" s="16">
        <v>15.1</v>
      </c>
      <c r="H22" s="16">
        <v>5</v>
      </c>
      <c r="I22" s="16">
        <v>2.5</v>
      </c>
      <c r="K22" s="16">
        <v>4</v>
      </c>
      <c r="L22" s="16">
        <v>5.9</v>
      </c>
      <c r="N22" s="16">
        <v>5</v>
      </c>
      <c r="O22" s="16">
        <v>0</v>
      </c>
      <c r="Q22" s="16">
        <v>5</v>
      </c>
      <c r="R22" s="16">
        <v>5.45</v>
      </c>
      <c r="T22" s="16">
        <v>5</v>
      </c>
      <c r="U22" s="16">
        <v>15.75</v>
      </c>
      <c r="W22" s="16">
        <v>4</v>
      </c>
      <c r="X22" s="16">
        <v>0</v>
      </c>
      <c r="Z22" s="16">
        <v>5</v>
      </c>
      <c r="AA22" s="16">
        <v>1.7000000000000002</v>
      </c>
      <c r="AC22" s="16">
        <v>5</v>
      </c>
      <c r="AD22" s="16">
        <v>0.8</v>
      </c>
      <c r="AF22" s="16">
        <v>3</v>
      </c>
      <c r="AG22" s="16">
        <v>0</v>
      </c>
      <c r="AI22" s="16">
        <v>5</v>
      </c>
      <c r="AJ22" s="16">
        <v>9.6999999999999993</v>
      </c>
      <c r="AL22" s="16">
        <v>4</v>
      </c>
      <c r="AM22" s="16">
        <v>0</v>
      </c>
      <c r="AO22" s="16">
        <v>5</v>
      </c>
      <c r="AP22" s="16">
        <v>5.8</v>
      </c>
      <c r="AR22" s="16">
        <v>1</v>
      </c>
      <c r="AS22" s="16">
        <v>0</v>
      </c>
      <c r="AU22" s="16">
        <v>4</v>
      </c>
      <c r="AV22" s="16">
        <v>3.3</v>
      </c>
      <c r="AX22" s="16">
        <v>4</v>
      </c>
      <c r="AY22" s="16">
        <v>0</v>
      </c>
      <c r="BA22" s="16">
        <v>3</v>
      </c>
      <c r="BB22" s="16">
        <v>0</v>
      </c>
      <c r="BD22" s="16">
        <v>2</v>
      </c>
      <c r="BE22" s="16">
        <v>0</v>
      </c>
      <c r="BG22" s="16">
        <v>2</v>
      </c>
      <c r="BH22" s="16">
        <v>0.7</v>
      </c>
      <c r="BJ22" s="16">
        <v>2</v>
      </c>
      <c r="BK22" s="16">
        <v>0.8</v>
      </c>
      <c r="BV22" s="16">
        <v>1</v>
      </c>
      <c r="BW22" s="16">
        <v>0</v>
      </c>
      <c r="CN22" s="16">
        <v>1</v>
      </c>
      <c r="CO22" s="16">
        <v>2</v>
      </c>
      <c r="DO22" s="16">
        <v>1</v>
      </c>
      <c r="DP22" s="16">
        <v>0</v>
      </c>
      <c r="DR22" s="16">
        <v>1</v>
      </c>
      <c r="DS22" s="16">
        <v>0</v>
      </c>
      <c r="FT22" s="16">
        <v>1</v>
      </c>
      <c r="FU22" s="16">
        <v>0</v>
      </c>
      <c r="FZ22" s="16">
        <v>2</v>
      </c>
      <c r="GA22" s="16">
        <v>3.75</v>
      </c>
      <c r="GI22" s="16">
        <v>1</v>
      </c>
      <c r="GJ22" s="16">
        <v>3.25</v>
      </c>
      <c r="GL22" s="16">
        <v>1</v>
      </c>
      <c r="GM22" s="16">
        <v>0</v>
      </c>
      <c r="GW22" s="40">
        <v>13.85</v>
      </c>
      <c r="GX22" s="40">
        <f t="shared" si="0"/>
        <v>13.85</v>
      </c>
    </row>
    <row r="23" spans="1:207" x14ac:dyDescent="0.25">
      <c r="A23" s="14" t="s">
        <v>227</v>
      </c>
      <c r="B23" s="47" t="s">
        <v>228</v>
      </c>
      <c r="C23" s="14" t="s">
        <v>229</v>
      </c>
      <c r="P23" s="16">
        <v>15</v>
      </c>
      <c r="Q23" s="16">
        <v>5</v>
      </c>
      <c r="R23" s="16">
        <v>8</v>
      </c>
      <c r="T23" s="16">
        <v>5</v>
      </c>
      <c r="U23" s="16">
        <v>3.5</v>
      </c>
      <c r="W23" s="16">
        <v>5</v>
      </c>
      <c r="X23" s="16">
        <v>10</v>
      </c>
      <c r="Z23" s="16">
        <v>5</v>
      </c>
      <c r="AA23" s="16">
        <v>3.5</v>
      </c>
      <c r="AC23" s="16">
        <v>5</v>
      </c>
      <c r="AD23" s="16">
        <v>10.25</v>
      </c>
      <c r="AF23" s="16">
        <v>5</v>
      </c>
      <c r="AG23" s="16">
        <v>7.6</v>
      </c>
      <c r="AI23" s="16">
        <v>5</v>
      </c>
      <c r="AJ23" s="16">
        <v>7</v>
      </c>
      <c r="AL23" s="16">
        <v>5</v>
      </c>
      <c r="AM23" s="16">
        <v>8.8000000000000007</v>
      </c>
      <c r="AO23" s="16">
        <v>5</v>
      </c>
      <c r="AP23" s="16">
        <v>7</v>
      </c>
      <c r="AR23" s="16">
        <v>5</v>
      </c>
      <c r="AS23" s="16">
        <v>1.4</v>
      </c>
      <c r="AU23" s="16">
        <v>5</v>
      </c>
      <c r="AV23" s="16">
        <v>3.5</v>
      </c>
      <c r="AX23" s="16">
        <v>5</v>
      </c>
      <c r="AY23" s="16">
        <v>0</v>
      </c>
      <c r="BA23" s="16">
        <v>5</v>
      </c>
      <c r="BB23" s="16">
        <v>12.15</v>
      </c>
      <c r="BD23" s="16">
        <v>5</v>
      </c>
      <c r="BE23" s="16">
        <v>13.3</v>
      </c>
      <c r="BG23" s="16">
        <v>5</v>
      </c>
      <c r="BH23" s="16">
        <v>11.6</v>
      </c>
      <c r="BJ23" s="16">
        <v>5</v>
      </c>
      <c r="BK23" s="16">
        <v>4.4000000000000004</v>
      </c>
      <c r="BM23" s="16">
        <v>5</v>
      </c>
      <c r="BN23" s="16">
        <v>7.3</v>
      </c>
      <c r="BP23" s="16">
        <v>5</v>
      </c>
      <c r="BQ23" s="16">
        <v>14.45</v>
      </c>
      <c r="BS23" s="16">
        <v>4</v>
      </c>
      <c r="BT23" s="16">
        <v>0</v>
      </c>
      <c r="BV23" s="16">
        <v>5</v>
      </c>
      <c r="BW23" s="16">
        <v>1.1000000000000001</v>
      </c>
      <c r="BY23" s="16">
        <v>5</v>
      </c>
      <c r="BZ23" s="16">
        <v>8</v>
      </c>
      <c r="CB23" s="16">
        <v>5</v>
      </c>
      <c r="CC23" s="16">
        <v>10.5</v>
      </c>
      <c r="CE23" s="16">
        <v>5</v>
      </c>
      <c r="CF23" s="16">
        <v>0</v>
      </c>
      <c r="CG23" s="16">
        <v>32.979999999999997</v>
      </c>
      <c r="CH23" s="16">
        <v>5</v>
      </c>
      <c r="CI23" s="16">
        <v>10.5</v>
      </c>
      <c r="CK23" s="16">
        <v>5</v>
      </c>
      <c r="CL23" s="16">
        <v>8.25</v>
      </c>
      <c r="CN23" s="16">
        <v>5</v>
      </c>
      <c r="CO23" s="16">
        <v>0</v>
      </c>
      <c r="CQ23" s="16">
        <v>5</v>
      </c>
      <c r="CR23" s="16">
        <v>0</v>
      </c>
      <c r="CT23" s="16">
        <v>5</v>
      </c>
      <c r="CU23" s="16">
        <v>8.4</v>
      </c>
      <c r="CW23" s="16">
        <v>5</v>
      </c>
      <c r="CX23" s="16">
        <v>2.75</v>
      </c>
      <c r="CZ23" s="16">
        <v>5</v>
      </c>
      <c r="DA23" s="16">
        <v>1.1000000000000001</v>
      </c>
      <c r="DC23" s="16">
        <v>5</v>
      </c>
      <c r="DD23" s="16">
        <v>5</v>
      </c>
      <c r="DF23" s="16">
        <v>5</v>
      </c>
      <c r="DG23" s="16">
        <v>8</v>
      </c>
      <c r="DI23" s="16">
        <v>5</v>
      </c>
      <c r="DJ23" s="16">
        <v>1</v>
      </c>
      <c r="DL23" s="16">
        <v>4</v>
      </c>
      <c r="DM23" s="16">
        <v>0</v>
      </c>
      <c r="DO23" s="16">
        <v>5</v>
      </c>
      <c r="DP23" s="16">
        <v>2.5</v>
      </c>
      <c r="DR23" s="16">
        <v>5</v>
      </c>
      <c r="DS23" s="16">
        <v>3</v>
      </c>
      <c r="DU23" s="16">
        <v>5</v>
      </c>
      <c r="DV23" s="16">
        <v>9.5</v>
      </c>
      <c r="DX23" s="16">
        <v>5</v>
      </c>
      <c r="DY23" s="16">
        <v>3</v>
      </c>
      <c r="EA23" s="16">
        <v>4</v>
      </c>
      <c r="EB23" s="16">
        <v>9.25</v>
      </c>
      <c r="ED23" s="16">
        <v>5</v>
      </c>
      <c r="EE23" s="16">
        <v>3.25</v>
      </c>
      <c r="EG23" s="16">
        <v>5</v>
      </c>
      <c r="EH23" s="16">
        <v>0</v>
      </c>
      <c r="EJ23" s="16">
        <v>5</v>
      </c>
      <c r="EK23" s="16">
        <v>0</v>
      </c>
      <c r="EM23" s="16">
        <v>5</v>
      </c>
      <c r="EN23" s="16">
        <v>1.1000000000000001</v>
      </c>
      <c r="EP23" s="16">
        <v>4</v>
      </c>
      <c r="EQ23" s="16">
        <v>1.4</v>
      </c>
      <c r="ES23" s="16">
        <v>5</v>
      </c>
      <c r="ET23" s="16">
        <v>0</v>
      </c>
      <c r="EV23" s="16">
        <v>5</v>
      </c>
      <c r="EW23" s="16">
        <v>0</v>
      </c>
      <c r="EY23" s="16">
        <v>5</v>
      </c>
      <c r="EZ23" s="16">
        <v>1.1000000000000001</v>
      </c>
      <c r="FB23" s="16">
        <v>5</v>
      </c>
      <c r="FC23" s="16">
        <v>0</v>
      </c>
      <c r="FE23" s="16">
        <v>5</v>
      </c>
      <c r="FF23" s="16">
        <v>4.25</v>
      </c>
      <c r="FH23" s="16">
        <v>4</v>
      </c>
      <c r="FI23" s="16">
        <v>3.5</v>
      </c>
      <c r="FK23" s="16">
        <v>5</v>
      </c>
      <c r="FL23" s="16">
        <v>9.75</v>
      </c>
      <c r="FN23" s="16">
        <v>5</v>
      </c>
      <c r="FO23" s="16">
        <v>11.9</v>
      </c>
      <c r="FQ23" s="16">
        <v>4</v>
      </c>
      <c r="FR23" s="16">
        <v>0</v>
      </c>
      <c r="FT23" s="16">
        <v>5</v>
      </c>
      <c r="FU23" s="16">
        <v>7.5</v>
      </c>
      <c r="FW23" s="16">
        <v>5</v>
      </c>
      <c r="FX23" s="16">
        <v>7</v>
      </c>
      <c r="FZ23" s="16">
        <v>5</v>
      </c>
      <c r="GA23" s="16">
        <v>5.2</v>
      </c>
      <c r="GC23" s="16">
        <v>5</v>
      </c>
      <c r="GD23" s="16">
        <v>3.95</v>
      </c>
      <c r="GF23" s="16">
        <v>5</v>
      </c>
      <c r="GG23" s="16">
        <v>1.3</v>
      </c>
      <c r="GI23" s="16">
        <v>5</v>
      </c>
      <c r="GJ23" s="16">
        <v>4.1500000000000004</v>
      </c>
      <c r="GL23" s="16">
        <v>5</v>
      </c>
      <c r="GM23" s="16">
        <v>5.5</v>
      </c>
      <c r="GO23" s="16">
        <v>5</v>
      </c>
      <c r="GP23" s="16">
        <v>3.3</v>
      </c>
      <c r="GR23" s="16">
        <v>5</v>
      </c>
      <c r="GS23" s="16">
        <v>4.5</v>
      </c>
      <c r="GT23" s="16">
        <v>12.86</v>
      </c>
      <c r="GU23" s="16">
        <v>5</v>
      </c>
      <c r="GV23" s="16">
        <v>5.5</v>
      </c>
      <c r="GW23" s="40">
        <v>48.23</v>
      </c>
      <c r="GX23" s="40">
        <f t="shared" si="0"/>
        <v>61.589999999999996</v>
      </c>
    </row>
    <row r="24" spans="1:207" hidden="1" x14ac:dyDescent="0.25">
      <c r="A24" s="45" t="s">
        <v>276</v>
      </c>
      <c r="B24" s="47" t="s">
        <v>277</v>
      </c>
      <c r="C24" s="14" t="s">
        <v>278</v>
      </c>
      <c r="CM24" s="16">
        <v>5</v>
      </c>
      <c r="CQ24" s="16">
        <v>4</v>
      </c>
      <c r="CR24" s="16">
        <v>0</v>
      </c>
      <c r="CS24" s="16">
        <v>5</v>
      </c>
      <c r="CT24" s="16">
        <v>1</v>
      </c>
      <c r="CU24" s="16">
        <v>0</v>
      </c>
      <c r="CW24" s="16">
        <v>5</v>
      </c>
      <c r="CX24" s="16">
        <v>8.75</v>
      </c>
      <c r="CZ24" s="16">
        <v>5</v>
      </c>
      <c r="DA24" s="16">
        <v>2.75</v>
      </c>
      <c r="DC24" s="16">
        <v>5</v>
      </c>
      <c r="DD24" s="16">
        <v>2.4</v>
      </c>
      <c r="DF24" s="16">
        <v>3</v>
      </c>
      <c r="DG24" s="16">
        <v>0</v>
      </c>
      <c r="EG24" s="16" t="e">
        <v>#N/A</v>
      </c>
      <c r="EH24" s="16" t="e">
        <v>#N/A</v>
      </c>
      <c r="EJ24" s="16" t="e">
        <v>#N/A</v>
      </c>
      <c r="EK24" s="16" t="e">
        <v>#N/A</v>
      </c>
      <c r="EM24" s="16" t="e">
        <v>#N/A</v>
      </c>
      <c r="EN24" s="16" t="e">
        <v>#N/A</v>
      </c>
      <c r="EP24" s="16" t="e">
        <v>#N/A</v>
      </c>
      <c r="EQ24" s="16" t="e">
        <v>#N/A</v>
      </c>
      <c r="ES24" s="16" t="e">
        <v>#N/A</v>
      </c>
      <c r="ET24" s="16" t="e">
        <v>#N/A</v>
      </c>
      <c r="EV24" s="16" t="e">
        <v>#N/A</v>
      </c>
      <c r="EW24" s="16" t="e">
        <v>#N/A</v>
      </c>
      <c r="EY24" s="16" t="e">
        <v>#N/A</v>
      </c>
      <c r="EZ24" s="16" t="e">
        <v>#N/A</v>
      </c>
      <c r="FB24" s="16" t="e">
        <v>#N/A</v>
      </c>
      <c r="FC24" s="16" t="e">
        <v>#N/A</v>
      </c>
      <c r="FE24" s="16" t="e">
        <v>#N/A</v>
      </c>
      <c r="FF24" s="16" t="e">
        <v>#N/A</v>
      </c>
      <c r="FH24" s="16" t="e">
        <v>#N/A</v>
      </c>
      <c r="FI24" s="16" t="e">
        <v>#N/A</v>
      </c>
      <c r="FK24" s="16" t="e">
        <v>#N/A</v>
      </c>
      <c r="FL24" s="16" t="e">
        <v>#N/A</v>
      </c>
      <c r="FN24" s="16" t="e">
        <v>#N/A</v>
      </c>
      <c r="FO24" s="16" t="e">
        <v>#N/A</v>
      </c>
      <c r="FQ24" s="16" t="e">
        <v>#N/A</v>
      </c>
      <c r="FR24" s="16" t="e">
        <v>#N/A</v>
      </c>
      <c r="FT24" s="16" t="e">
        <v>#N/A</v>
      </c>
      <c r="FU24" s="16" t="e">
        <v>#N/A</v>
      </c>
      <c r="FW24" s="16" t="e">
        <v>#N/A</v>
      </c>
      <c r="FX24" s="16" t="e">
        <v>#N/A</v>
      </c>
      <c r="FZ24" s="16" t="e">
        <v>#N/A</v>
      </c>
      <c r="GA24" s="16" t="e">
        <v>#N/A</v>
      </c>
      <c r="GC24" s="16" t="e">
        <v>#N/A</v>
      </c>
      <c r="GD24" s="16" t="e">
        <v>#N/A</v>
      </c>
      <c r="GF24" s="16" t="e">
        <v>#N/A</v>
      </c>
      <c r="GG24" s="16" t="e">
        <v>#N/A</v>
      </c>
      <c r="GI24" s="16" t="e">
        <v>#N/A</v>
      </c>
      <c r="GJ24" s="16" t="e">
        <v>#N/A</v>
      </c>
      <c r="GL24" s="16" t="e">
        <v>#N/A</v>
      </c>
      <c r="GM24" s="16" t="e">
        <v>#N/A</v>
      </c>
      <c r="GO24" s="16" t="e">
        <v>#N/A</v>
      </c>
      <c r="GP24" s="16" t="e">
        <v>#N/A</v>
      </c>
      <c r="GR24" s="16" t="e">
        <v>#N/A</v>
      </c>
      <c r="GS24" s="16" t="e">
        <v>#N/A</v>
      </c>
      <c r="GU24" s="16" t="e">
        <v>#N/A</v>
      </c>
      <c r="GV24" s="16" t="e">
        <v>#N/A</v>
      </c>
      <c r="GW24" s="40" t="e">
        <v>#N/A</v>
      </c>
      <c r="GX24" s="40" t="e">
        <f t="shared" si="0"/>
        <v>#N/A</v>
      </c>
    </row>
    <row r="25" spans="1:207" hidden="1" x14ac:dyDescent="0.25">
      <c r="A25" s="14" t="s">
        <v>52</v>
      </c>
      <c r="B25" s="47" t="s">
        <v>29</v>
      </c>
      <c r="C25" s="14" t="s">
        <v>182</v>
      </c>
      <c r="E25" s="16">
        <v>1</v>
      </c>
      <c r="F25" s="16">
        <v>0</v>
      </c>
      <c r="N25" s="16">
        <v>2</v>
      </c>
      <c r="O25" s="16">
        <v>0</v>
      </c>
      <c r="Q25" s="16">
        <v>3</v>
      </c>
      <c r="R25" s="16">
        <v>0</v>
      </c>
      <c r="T25" s="16">
        <v>3</v>
      </c>
      <c r="U25" s="16">
        <v>0</v>
      </c>
      <c r="W25" s="16">
        <v>2</v>
      </c>
      <c r="X25" s="16">
        <v>0</v>
      </c>
      <c r="Z25" s="16">
        <v>2</v>
      </c>
      <c r="AA25" s="16">
        <v>0</v>
      </c>
      <c r="AC25" s="16">
        <v>2</v>
      </c>
      <c r="AD25" s="16">
        <v>0</v>
      </c>
      <c r="AG25" s="16">
        <v>0</v>
      </c>
      <c r="EG25" s="16" t="e">
        <v>#N/A</v>
      </c>
      <c r="EH25" s="16" t="e">
        <v>#N/A</v>
      </c>
      <c r="EJ25" s="16" t="e">
        <v>#N/A</v>
      </c>
      <c r="EK25" s="16" t="e">
        <v>#N/A</v>
      </c>
      <c r="EM25" s="16" t="e">
        <v>#N/A</v>
      </c>
      <c r="EN25" s="16" t="e">
        <v>#N/A</v>
      </c>
      <c r="EP25" s="16" t="e">
        <v>#N/A</v>
      </c>
      <c r="EQ25" s="16" t="e">
        <v>#N/A</v>
      </c>
      <c r="ES25" s="16" t="e">
        <v>#N/A</v>
      </c>
      <c r="ET25" s="16" t="e">
        <v>#N/A</v>
      </c>
      <c r="EV25" s="16" t="e">
        <v>#N/A</v>
      </c>
      <c r="EW25" s="16" t="e">
        <v>#N/A</v>
      </c>
      <c r="EY25" s="16" t="e">
        <v>#N/A</v>
      </c>
      <c r="EZ25" s="16" t="e">
        <v>#N/A</v>
      </c>
      <c r="FB25" s="16" t="e">
        <v>#N/A</v>
      </c>
      <c r="FC25" s="16" t="e">
        <v>#N/A</v>
      </c>
      <c r="FE25" s="16" t="e">
        <v>#N/A</v>
      </c>
      <c r="FF25" s="16" t="e">
        <v>#N/A</v>
      </c>
      <c r="FH25" s="16" t="e">
        <v>#N/A</v>
      </c>
      <c r="FI25" s="16" t="e">
        <v>#N/A</v>
      </c>
      <c r="FK25" s="16" t="e">
        <v>#N/A</v>
      </c>
      <c r="FL25" s="16" t="e">
        <v>#N/A</v>
      </c>
      <c r="FN25" s="16" t="e">
        <v>#N/A</v>
      </c>
      <c r="FO25" s="16" t="e">
        <v>#N/A</v>
      </c>
      <c r="FQ25" s="16" t="e">
        <v>#N/A</v>
      </c>
      <c r="FR25" s="16" t="e">
        <v>#N/A</v>
      </c>
      <c r="FT25" s="16" t="e">
        <v>#N/A</v>
      </c>
      <c r="FU25" s="16" t="e">
        <v>#N/A</v>
      </c>
      <c r="FW25" s="16" t="e">
        <v>#N/A</v>
      </c>
      <c r="FX25" s="16" t="e">
        <v>#N/A</v>
      </c>
      <c r="FZ25" s="16" t="e">
        <v>#N/A</v>
      </c>
      <c r="GA25" s="16" t="e">
        <v>#N/A</v>
      </c>
      <c r="GC25" s="16" t="e">
        <v>#N/A</v>
      </c>
      <c r="GD25" s="16" t="e">
        <v>#N/A</v>
      </c>
      <c r="GF25" s="16" t="e">
        <v>#N/A</v>
      </c>
      <c r="GG25" s="16" t="e">
        <v>#N/A</v>
      </c>
      <c r="GI25" s="16" t="e">
        <v>#N/A</v>
      </c>
      <c r="GJ25" s="16" t="e">
        <v>#N/A</v>
      </c>
      <c r="GL25" s="16" t="e">
        <v>#N/A</v>
      </c>
      <c r="GM25" s="16" t="e">
        <v>#N/A</v>
      </c>
      <c r="GO25" s="16" t="e">
        <v>#N/A</v>
      </c>
      <c r="GP25" s="16" t="e">
        <v>#N/A</v>
      </c>
      <c r="GR25" s="16" t="e">
        <v>#N/A</v>
      </c>
      <c r="GS25" s="16" t="e">
        <v>#N/A</v>
      </c>
      <c r="GU25" s="16" t="e">
        <v>#N/A</v>
      </c>
      <c r="GV25" s="16" t="e">
        <v>#N/A</v>
      </c>
      <c r="GW25" s="40" t="e">
        <v>#N/A</v>
      </c>
      <c r="GX25" s="40" t="e">
        <f t="shared" si="0"/>
        <v>#N/A</v>
      </c>
    </row>
    <row r="26" spans="1:207" hidden="1" x14ac:dyDescent="0.25">
      <c r="A26" s="14" t="s">
        <v>104</v>
      </c>
      <c r="B26" s="47" t="s">
        <v>103</v>
      </c>
      <c r="C26" s="14" t="s">
        <v>181</v>
      </c>
      <c r="E26" s="16">
        <v>1</v>
      </c>
      <c r="F26" s="16">
        <v>0</v>
      </c>
      <c r="H26" s="16">
        <v>1</v>
      </c>
      <c r="I26" s="16">
        <v>0</v>
      </c>
      <c r="K26" s="16">
        <v>3</v>
      </c>
      <c r="L26" s="16">
        <v>0</v>
      </c>
      <c r="Q26" s="16">
        <v>2</v>
      </c>
      <c r="R26" s="16">
        <v>0</v>
      </c>
      <c r="T26" s="16">
        <v>1</v>
      </c>
      <c r="U26" s="16">
        <v>0</v>
      </c>
      <c r="W26" s="16">
        <v>1</v>
      </c>
      <c r="X26" s="16">
        <v>0</v>
      </c>
      <c r="Z26" s="16">
        <v>3</v>
      </c>
      <c r="AA26" s="16">
        <v>0</v>
      </c>
      <c r="AC26" s="16">
        <v>1</v>
      </c>
      <c r="AD26" s="16">
        <v>0</v>
      </c>
      <c r="AF26" s="16">
        <v>1</v>
      </c>
      <c r="AG26" s="16">
        <v>0</v>
      </c>
      <c r="AI26" s="16">
        <v>1</v>
      </c>
      <c r="AJ26" s="16">
        <v>0</v>
      </c>
      <c r="EG26" s="16" t="e">
        <v>#N/A</v>
      </c>
      <c r="EH26" s="16" t="e">
        <v>#N/A</v>
      </c>
      <c r="EJ26" s="16" t="e">
        <v>#N/A</v>
      </c>
      <c r="EK26" s="16" t="e">
        <v>#N/A</v>
      </c>
      <c r="EM26" s="16" t="e">
        <v>#N/A</v>
      </c>
      <c r="EN26" s="16" t="e">
        <v>#N/A</v>
      </c>
      <c r="EP26" s="16" t="e">
        <v>#N/A</v>
      </c>
      <c r="EQ26" s="16" t="e">
        <v>#N/A</v>
      </c>
      <c r="ES26" s="16" t="e">
        <v>#N/A</v>
      </c>
      <c r="ET26" s="16" t="e">
        <v>#N/A</v>
      </c>
      <c r="EV26" s="16" t="e">
        <v>#N/A</v>
      </c>
      <c r="EW26" s="16" t="e">
        <v>#N/A</v>
      </c>
      <c r="EY26" s="16" t="e">
        <v>#N/A</v>
      </c>
      <c r="EZ26" s="16" t="e">
        <v>#N/A</v>
      </c>
      <c r="FB26" s="16" t="e">
        <v>#N/A</v>
      </c>
      <c r="FC26" s="16" t="e">
        <v>#N/A</v>
      </c>
      <c r="FE26" s="16" t="e">
        <v>#N/A</v>
      </c>
      <c r="FF26" s="16" t="e">
        <v>#N/A</v>
      </c>
      <c r="FH26" s="16" t="e">
        <v>#N/A</v>
      </c>
      <c r="FI26" s="16" t="e">
        <v>#N/A</v>
      </c>
      <c r="FK26" s="16" t="e">
        <v>#N/A</v>
      </c>
      <c r="FL26" s="16" t="e">
        <v>#N/A</v>
      </c>
      <c r="FN26" s="16" t="e">
        <v>#N/A</v>
      </c>
      <c r="FO26" s="16" t="e">
        <v>#N/A</v>
      </c>
      <c r="FQ26" s="16" t="e">
        <v>#N/A</v>
      </c>
      <c r="FR26" s="16" t="e">
        <v>#N/A</v>
      </c>
      <c r="FT26" s="16" t="e">
        <v>#N/A</v>
      </c>
      <c r="FU26" s="16" t="e">
        <v>#N/A</v>
      </c>
      <c r="FW26" s="16" t="e">
        <v>#N/A</v>
      </c>
      <c r="FX26" s="16" t="e">
        <v>#N/A</v>
      </c>
      <c r="FZ26" s="16" t="e">
        <v>#N/A</v>
      </c>
      <c r="GA26" s="16" t="e">
        <v>#N/A</v>
      </c>
      <c r="GC26" s="16" t="e">
        <v>#N/A</v>
      </c>
      <c r="GD26" s="16" t="e">
        <v>#N/A</v>
      </c>
      <c r="GF26" s="16" t="e">
        <v>#N/A</v>
      </c>
      <c r="GG26" s="16" t="e">
        <v>#N/A</v>
      </c>
      <c r="GI26" s="16" t="e">
        <v>#N/A</v>
      </c>
      <c r="GJ26" s="16" t="e">
        <v>#N/A</v>
      </c>
      <c r="GL26" s="16" t="e">
        <v>#N/A</v>
      </c>
      <c r="GM26" s="16" t="e">
        <v>#N/A</v>
      </c>
      <c r="GO26" s="16" t="e">
        <v>#N/A</v>
      </c>
      <c r="GP26" s="16" t="e">
        <v>#N/A</v>
      </c>
      <c r="GR26" s="16" t="e">
        <v>#N/A</v>
      </c>
      <c r="GS26" s="16" t="e">
        <v>#N/A</v>
      </c>
      <c r="GU26" s="16" t="e">
        <v>#N/A</v>
      </c>
      <c r="GV26" s="16" t="e">
        <v>#N/A</v>
      </c>
      <c r="GW26" s="40" t="e">
        <v>#N/A</v>
      </c>
      <c r="GX26" s="40" t="e">
        <f t="shared" si="0"/>
        <v>#N/A</v>
      </c>
    </row>
    <row r="27" spans="1:207" x14ac:dyDescent="0.25">
      <c r="A27" s="14" t="s">
        <v>80</v>
      </c>
      <c r="B27" s="47" t="s">
        <v>82</v>
      </c>
      <c r="C27" s="14" t="s">
        <v>180</v>
      </c>
      <c r="E27" s="16">
        <v>5</v>
      </c>
      <c r="F27" s="16">
        <v>0</v>
      </c>
      <c r="H27" s="16">
        <v>3</v>
      </c>
      <c r="I27" s="16">
        <v>1.3</v>
      </c>
      <c r="K27" s="16">
        <v>2</v>
      </c>
      <c r="L27" s="16">
        <v>3.25</v>
      </c>
      <c r="N27" s="16">
        <v>1</v>
      </c>
      <c r="O27" s="16">
        <v>0</v>
      </c>
      <c r="T27" s="16">
        <v>3</v>
      </c>
      <c r="U27" s="16">
        <v>0</v>
      </c>
      <c r="W27" s="16">
        <v>3</v>
      </c>
      <c r="X27" s="16">
        <v>2.25</v>
      </c>
      <c r="Z27" s="16">
        <v>1</v>
      </c>
      <c r="AA27" s="16">
        <v>0</v>
      </c>
      <c r="AC27" s="16">
        <v>1</v>
      </c>
      <c r="AD27" s="16">
        <v>0</v>
      </c>
      <c r="AI27" s="16">
        <v>2</v>
      </c>
      <c r="AJ27" s="16">
        <v>0</v>
      </c>
      <c r="AL27" s="16">
        <v>2</v>
      </c>
      <c r="AM27" s="16">
        <v>0</v>
      </c>
      <c r="AO27" s="16">
        <v>2</v>
      </c>
      <c r="AP27" s="16">
        <v>0</v>
      </c>
      <c r="AR27" s="16">
        <v>2</v>
      </c>
      <c r="AS27" s="16">
        <v>0.8</v>
      </c>
      <c r="AX27" s="16">
        <v>1</v>
      </c>
      <c r="AY27" s="16">
        <v>0</v>
      </c>
      <c r="BG27" s="16">
        <v>1</v>
      </c>
      <c r="BH27" s="16">
        <v>0.9</v>
      </c>
      <c r="GW27" s="40">
        <v>5.4</v>
      </c>
      <c r="GX27" s="40">
        <f t="shared" si="0"/>
        <v>5.4</v>
      </c>
    </row>
    <row r="28" spans="1:207" hidden="1" x14ac:dyDescent="0.25">
      <c r="A28" s="14" t="s">
        <v>56</v>
      </c>
      <c r="B28" s="47" t="s">
        <v>36</v>
      </c>
      <c r="C28" s="14" t="s">
        <v>179</v>
      </c>
      <c r="E28" s="16">
        <v>1</v>
      </c>
      <c r="F28" s="16">
        <v>0</v>
      </c>
      <c r="H28" s="16">
        <v>4</v>
      </c>
      <c r="I28" s="16">
        <v>9</v>
      </c>
      <c r="K28" s="16">
        <v>5</v>
      </c>
      <c r="L28" s="16">
        <v>2.5</v>
      </c>
      <c r="N28" s="16">
        <v>2</v>
      </c>
      <c r="O28" s="16">
        <v>0</v>
      </c>
      <c r="Q28" s="16">
        <v>4</v>
      </c>
      <c r="R28" s="16">
        <v>0</v>
      </c>
      <c r="T28" s="16">
        <v>4</v>
      </c>
      <c r="U28" s="16">
        <v>3</v>
      </c>
      <c r="W28" s="16">
        <v>2</v>
      </c>
      <c r="X28" s="16">
        <v>4</v>
      </c>
      <c r="Z28" s="16">
        <v>4</v>
      </c>
      <c r="AA28" s="16">
        <v>1.6</v>
      </c>
      <c r="AC28" s="16">
        <v>3</v>
      </c>
      <c r="AD28" s="16">
        <v>2.25</v>
      </c>
      <c r="AF28" s="16">
        <v>1</v>
      </c>
      <c r="AG28" s="16">
        <v>0</v>
      </c>
      <c r="FB28" s="16" t="e">
        <v>#N/A</v>
      </c>
      <c r="FC28" s="16" t="e">
        <v>#N/A</v>
      </c>
      <c r="FN28" s="16" t="e">
        <v>#N/A</v>
      </c>
      <c r="FO28" s="16" t="e">
        <v>#N/A</v>
      </c>
      <c r="FQ28" s="16" t="e">
        <v>#N/A</v>
      </c>
      <c r="FR28" s="16" t="e">
        <v>#N/A</v>
      </c>
      <c r="FT28" s="16" t="e">
        <v>#N/A</v>
      </c>
      <c r="FU28" s="16" t="e">
        <v>#N/A</v>
      </c>
      <c r="FZ28" s="16" t="e">
        <v>#N/A</v>
      </c>
      <c r="GA28" s="16" t="e">
        <v>#N/A</v>
      </c>
      <c r="GF28" s="16" t="e">
        <v>#N/A</v>
      </c>
      <c r="GG28" s="16" t="e">
        <v>#N/A</v>
      </c>
      <c r="GL28" s="16" t="e">
        <v>#N/A</v>
      </c>
      <c r="GM28" s="16" t="e">
        <v>#N/A</v>
      </c>
      <c r="GU28" s="16" t="e">
        <v>#N/A</v>
      </c>
      <c r="GV28" s="16" t="e">
        <v>#N/A</v>
      </c>
      <c r="GW28" s="40" t="e">
        <v>#N/A</v>
      </c>
      <c r="GX28" s="40" t="e">
        <f t="shared" si="0"/>
        <v>#N/A</v>
      </c>
    </row>
    <row r="29" spans="1:207" x14ac:dyDescent="0.25">
      <c r="A29" s="14" t="s">
        <v>113</v>
      </c>
      <c r="B29" s="47" t="s">
        <v>112</v>
      </c>
      <c r="C29" s="14" t="s">
        <v>178</v>
      </c>
      <c r="E29" s="16">
        <v>2</v>
      </c>
      <c r="F29" s="16">
        <v>0</v>
      </c>
      <c r="H29" s="16">
        <v>5</v>
      </c>
      <c r="I29" s="16">
        <v>7</v>
      </c>
      <c r="K29" s="16">
        <v>3</v>
      </c>
      <c r="L29" s="16">
        <v>0</v>
      </c>
      <c r="N29" s="16">
        <v>2</v>
      </c>
      <c r="O29" s="16">
        <v>2.5</v>
      </c>
      <c r="Q29" s="16">
        <v>3</v>
      </c>
      <c r="R29" s="16">
        <v>4</v>
      </c>
      <c r="T29" s="16">
        <v>2</v>
      </c>
      <c r="U29" s="16">
        <v>2.5</v>
      </c>
      <c r="W29" s="16">
        <v>3</v>
      </c>
      <c r="X29" s="16">
        <v>0</v>
      </c>
      <c r="Z29" s="16">
        <v>5</v>
      </c>
      <c r="AA29" s="16">
        <v>6.55</v>
      </c>
      <c r="AC29" s="16">
        <v>3</v>
      </c>
      <c r="AD29" s="16">
        <v>2.9</v>
      </c>
      <c r="AI29" s="16">
        <v>4</v>
      </c>
      <c r="AJ29" s="16">
        <v>2</v>
      </c>
      <c r="AL29" s="16">
        <v>2</v>
      </c>
      <c r="AM29" s="16">
        <v>0</v>
      </c>
      <c r="AO29" s="16">
        <v>2</v>
      </c>
      <c r="AP29" s="16">
        <v>3.25</v>
      </c>
      <c r="AR29" s="16">
        <v>1</v>
      </c>
      <c r="AS29" s="16">
        <v>0</v>
      </c>
      <c r="AU29" s="16">
        <v>1</v>
      </c>
      <c r="AV29" s="16">
        <v>0</v>
      </c>
      <c r="BA29" s="16">
        <v>1</v>
      </c>
      <c r="BB29" s="16">
        <v>0</v>
      </c>
      <c r="BG29" s="16">
        <v>1</v>
      </c>
      <c r="BH29" s="16">
        <v>0</v>
      </c>
      <c r="BJ29" s="16">
        <v>2</v>
      </c>
      <c r="BK29" s="16">
        <v>0</v>
      </c>
      <c r="BM29" s="16">
        <v>1</v>
      </c>
      <c r="BN29" s="16">
        <v>0</v>
      </c>
      <c r="BY29" s="16">
        <v>1</v>
      </c>
      <c r="BZ29" s="16">
        <v>4.5</v>
      </c>
      <c r="CE29" s="16">
        <v>3</v>
      </c>
      <c r="CF29" s="16">
        <v>3.05</v>
      </c>
      <c r="CH29" s="16">
        <v>1</v>
      </c>
      <c r="CI29" s="16">
        <v>0</v>
      </c>
      <c r="DC29" s="16">
        <v>1</v>
      </c>
      <c r="DD29" s="16">
        <v>0</v>
      </c>
      <c r="DI29" s="16">
        <v>1</v>
      </c>
      <c r="DJ29" s="16">
        <v>0</v>
      </c>
      <c r="DR29" s="16">
        <v>1</v>
      </c>
      <c r="DS29" s="16">
        <v>0</v>
      </c>
      <c r="EA29" s="16">
        <v>1</v>
      </c>
      <c r="EB29" s="16">
        <v>0</v>
      </c>
      <c r="ED29" s="16">
        <v>1</v>
      </c>
      <c r="EE29" s="16">
        <v>8</v>
      </c>
      <c r="FN29" s="16">
        <v>1</v>
      </c>
      <c r="FO29" s="16">
        <v>0</v>
      </c>
      <c r="FQ29" s="16">
        <v>1</v>
      </c>
      <c r="FR29" s="16">
        <v>0</v>
      </c>
      <c r="FT29" s="16">
        <v>1</v>
      </c>
      <c r="FU29" s="16">
        <v>7.5</v>
      </c>
      <c r="FZ29" s="16">
        <v>2</v>
      </c>
      <c r="GA29" s="16">
        <v>0</v>
      </c>
      <c r="GF29" s="16">
        <v>2</v>
      </c>
      <c r="GG29" s="16">
        <v>0</v>
      </c>
      <c r="GL29" s="16">
        <v>1</v>
      </c>
      <c r="GM29" s="16">
        <v>0</v>
      </c>
      <c r="GU29" s="16">
        <v>2</v>
      </c>
      <c r="GV29" s="16">
        <v>1.2000000000000002</v>
      </c>
      <c r="GW29" s="40">
        <v>9.15</v>
      </c>
      <c r="GX29" s="40">
        <f t="shared" si="0"/>
        <v>8.3500000000000014</v>
      </c>
    </row>
    <row r="30" spans="1:207" s="18" customFormat="1" hidden="1" x14ac:dyDescent="0.25">
      <c r="A30" s="14" t="s">
        <v>177</v>
      </c>
      <c r="B30" s="47" t="s">
        <v>83</v>
      </c>
      <c r="C30" s="14" t="s">
        <v>176</v>
      </c>
      <c r="D30" s="16">
        <v>10</v>
      </c>
      <c r="E30" s="16">
        <v>5</v>
      </c>
      <c r="F30" s="16">
        <v>0</v>
      </c>
      <c r="G30" s="16"/>
      <c r="H30" s="16">
        <v>5</v>
      </c>
      <c r="I30" s="16">
        <v>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 t="e">
        <v>#N/A</v>
      </c>
      <c r="EH30" s="16" t="e">
        <v>#N/A</v>
      </c>
      <c r="EI30" s="16"/>
      <c r="EJ30" s="16" t="e">
        <v>#N/A</v>
      </c>
      <c r="EK30" s="16" t="e">
        <v>#N/A</v>
      </c>
      <c r="EL30" s="16"/>
      <c r="EM30" s="16" t="e">
        <v>#N/A</v>
      </c>
      <c r="EN30" s="16" t="e">
        <v>#N/A</v>
      </c>
      <c r="EO30" s="16"/>
      <c r="EP30" s="16" t="e">
        <v>#N/A</v>
      </c>
      <c r="EQ30" s="16" t="e">
        <v>#N/A</v>
      </c>
      <c r="ER30" s="16"/>
      <c r="ES30" s="16" t="e">
        <v>#N/A</v>
      </c>
      <c r="ET30" s="16" t="e">
        <v>#N/A</v>
      </c>
      <c r="EU30" s="16"/>
      <c r="EV30" s="16" t="e">
        <v>#N/A</v>
      </c>
      <c r="EW30" s="16" t="e">
        <v>#N/A</v>
      </c>
      <c r="EX30" s="16"/>
      <c r="EY30" s="16" t="e">
        <v>#N/A</v>
      </c>
      <c r="EZ30" s="16" t="e">
        <v>#N/A</v>
      </c>
      <c r="FA30" s="16"/>
      <c r="FB30" s="16" t="e">
        <v>#N/A</v>
      </c>
      <c r="FC30" s="16" t="e">
        <v>#N/A</v>
      </c>
      <c r="FD30" s="16"/>
      <c r="FE30" s="16" t="e">
        <v>#N/A</v>
      </c>
      <c r="FF30" s="16" t="e">
        <v>#N/A</v>
      </c>
      <c r="FG30" s="16"/>
      <c r="FH30" s="16" t="e">
        <v>#N/A</v>
      </c>
      <c r="FI30" s="16" t="e">
        <v>#N/A</v>
      </c>
      <c r="FJ30" s="16"/>
      <c r="FK30" s="16" t="e">
        <v>#N/A</v>
      </c>
      <c r="FL30" s="16" t="e">
        <v>#N/A</v>
      </c>
      <c r="FM30" s="16"/>
      <c r="FN30" s="16" t="e">
        <v>#N/A</v>
      </c>
      <c r="FO30" s="16" t="e">
        <v>#N/A</v>
      </c>
      <c r="FP30" s="16"/>
      <c r="FQ30" s="16" t="e">
        <v>#N/A</v>
      </c>
      <c r="FR30" s="16" t="e">
        <v>#N/A</v>
      </c>
      <c r="FS30" s="16"/>
      <c r="FT30" s="16" t="e">
        <v>#N/A</v>
      </c>
      <c r="FU30" s="16" t="e">
        <v>#N/A</v>
      </c>
      <c r="FV30" s="16"/>
      <c r="FW30" s="16" t="e">
        <v>#N/A</v>
      </c>
      <c r="FX30" s="16" t="e">
        <v>#N/A</v>
      </c>
      <c r="FY30" s="16"/>
      <c r="FZ30" s="16" t="e">
        <v>#N/A</v>
      </c>
      <c r="GA30" s="16" t="e">
        <v>#N/A</v>
      </c>
      <c r="GB30" s="16"/>
      <c r="GC30" s="16" t="e">
        <v>#N/A</v>
      </c>
      <c r="GD30" s="16" t="e">
        <v>#N/A</v>
      </c>
      <c r="GE30" s="16"/>
      <c r="GF30" s="16" t="e">
        <v>#N/A</v>
      </c>
      <c r="GG30" s="16" t="e">
        <v>#N/A</v>
      </c>
      <c r="GH30" s="16"/>
      <c r="GI30" s="16" t="e">
        <v>#N/A</v>
      </c>
      <c r="GJ30" s="16" t="e">
        <v>#N/A</v>
      </c>
      <c r="GK30" s="16"/>
      <c r="GL30" s="16" t="e">
        <v>#N/A</v>
      </c>
      <c r="GM30" s="16" t="e">
        <v>#N/A</v>
      </c>
      <c r="GN30" s="16"/>
      <c r="GO30" s="16" t="e">
        <v>#N/A</v>
      </c>
      <c r="GP30" s="16" t="e">
        <v>#N/A</v>
      </c>
      <c r="GQ30" s="16"/>
      <c r="GR30" s="16" t="e">
        <v>#N/A</v>
      </c>
      <c r="GS30" s="16" t="e">
        <v>#N/A</v>
      </c>
      <c r="GT30" s="16"/>
      <c r="GU30" s="16" t="e">
        <v>#N/A</v>
      </c>
      <c r="GV30" s="16" t="e">
        <v>#N/A</v>
      </c>
      <c r="GW30" s="40" t="e">
        <v>#N/A</v>
      </c>
      <c r="GX30" s="40" t="e">
        <f t="shared" si="0"/>
        <v>#N/A</v>
      </c>
      <c r="GY30" s="39"/>
    </row>
    <row r="31" spans="1:207" hidden="1" x14ac:dyDescent="0.25">
      <c r="A31" s="14" t="s">
        <v>74</v>
      </c>
      <c r="B31" s="47" t="s">
        <v>37</v>
      </c>
      <c r="C31" s="14" t="s">
        <v>161</v>
      </c>
      <c r="D31" s="41">
        <v>-13.35</v>
      </c>
      <c r="E31" s="16">
        <v>3</v>
      </c>
      <c r="F31" s="16">
        <v>4.5</v>
      </c>
      <c r="EG31" s="16" t="e">
        <v>#N/A</v>
      </c>
      <c r="EH31" s="16" t="e">
        <v>#N/A</v>
      </c>
      <c r="EJ31" s="16" t="e">
        <v>#N/A</v>
      </c>
      <c r="EK31" s="16" t="e">
        <v>#N/A</v>
      </c>
      <c r="EM31" s="16" t="e">
        <v>#N/A</v>
      </c>
      <c r="EN31" s="16" t="e">
        <v>#N/A</v>
      </c>
      <c r="EP31" s="16" t="e">
        <v>#N/A</v>
      </c>
      <c r="EQ31" s="16" t="e">
        <v>#N/A</v>
      </c>
      <c r="ES31" s="16" t="e">
        <v>#N/A</v>
      </c>
      <c r="ET31" s="16" t="e">
        <v>#N/A</v>
      </c>
      <c r="EV31" s="16" t="e">
        <v>#N/A</v>
      </c>
      <c r="EW31" s="16" t="e">
        <v>#N/A</v>
      </c>
      <c r="EY31" s="16" t="e">
        <v>#N/A</v>
      </c>
      <c r="EZ31" s="16" t="e">
        <v>#N/A</v>
      </c>
      <c r="FB31" s="16" t="e">
        <v>#N/A</v>
      </c>
      <c r="FC31" s="16" t="e">
        <v>#N/A</v>
      </c>
      <c r="FE31" s="16" t="e">
        <v>#N/A</v>
      </c>
      <c r="FF31" s="16" t="e">
        <v>#N/A</v>
      </c>
      <c r="FH31" s="16" t="e">
        <v>#N/A</v>
      </c>
      <c r="FI31" s="16" t="e">
        <v>#N/A</v>
      </c>
      <c r="FK31" s="16" t="e">
        <v>#N/A</v>
      </c>
      <c r="FL31" s="16" t="e">
        <v>#N/A</v>
      </c>
      <c r="FN31" s="16" t="e">
        <v>#N/A</v>
      </c>
      <c r="FO31" s="16" t="e">
        <v>#N/A</v>
      </c>
      <c r="FQ31" s="16" t="e">
        <v>#N/A</v>
      </c>
      <c r="FR31" s="16" t="e">
        <v>#N/A</v>
      </c>
      <c r="FT31" s="16" t="e">
        <v>#N/A</v>
      </c>
      <c r="FU31" s="16" t="e">
        <v>#N/A</v>
      </c>
      <c r="FW31" s="16" t="e">
        <v>#N/A</v>
      </c>
      <c r="FX31" s="16" t="e">
        <v>#N/A</v>
      </c>
      <c r="FZ31" s="16" t="e">
        <v>#N/A</v>
      </c>
      <c r="GA31" s="16" t="e">
        <v>#N/A</v>
      </c>
      <c r="GC31" s="16" t="e">
        <v>#N/A</v>
      </c>
      <c r="GD31" s="16" t="e">
        <v>#N/A</v>
      </c>
      <c r="GF31" s="16" t="e">
        <v>#N/A</v>
      </c>
      <c r="GG31" s="16" t="e">
        <v>#N/A</v>
      </c>
      <c r="GI31" s="16" t="e">
        <v>#N/A</v>
      </c>
      <c r="GJ31" s="16" t="e">
        <v>#N/A</v>
      </c>
      <c r="GL31" s="16" t="e">
        <v>#N/A</v>
      </c>
      <c r="GM31" s="16" t="e">
        <v>#N/A</v>
      </c>
      <c r="GO31" s="16" t="e">
        <v>#N/A</v>
      </c>
      <c r="GP31" s="16" t="e">
        <v>#N/A</v>
      </c>
      <c r="GR31" s="16" t="e">
        <v>#N/A</v>
      </c>
      <c r="GS31" s="16" t="e">
        <v>#N/A</v>
      </c>
      <c r="GU31" s="16" t="e">
        <v>#N/A</v>
      </c>
      <c r="GV31" s="16" t="e">
        <v>#N/A</v>
      </c>
      <c r="GW31" s="40" t="e">
        <v>#N/A</v>
      </c>
      <c r="GX31" s="40" t="e">
        <f t="shared" si="0"/>
        <v>#N/A</v>
      </c>
    </row>
    <row r="32" spans="1:207" hidden="1" x14ac:dyDescent="0.25">
      <c r="A32" s="14" t="s">
        <v>78</v>
      </c>
      <c r="B32" s="47" t="s">
        <v>84</v>
      </c>
      <c r="C32" s="14" t="s">
        <v>136</v>
      </c>
      <c r="E32" s="16">
        <v>1</v>
      </c>
      <c r="F32" s="16">
        <v>0</v>
      </c>
      <c r="H32" s="16">
        <v>4</v>
      </c>
      <c r="I32" s="16">
        <v>0</v>
      </c>
      <c r="K32" s="16">
        <v>2</v>
      </c>
      <c r="L32" s="16">
        <v>0</v>
      </c>
      <c r="N32" s="16">
        <v>3</v>
      </c>
      <c r="O32" s="16">
        <v>7.25</v>
      </c>
      <c r="Q32" s="16">
        <v>2</v>
      </c>
      <c r="R32" s="16">
        <v>4.5</v>
      </c>
      <c r="T32" s="16">
        <v>1</v>
      </c>
      <c r="U32" s="16">
        <v>0</v>
      </c>
      <c r="W32" s="16">
        <v>2</v>
      </c>
      <c r="X32" s="16">
        <v>2.5</v>
      </c>
      <c r="Z32" s="16">
        <v>2</v>
      </c>
      <c r="AA32" s="16">
        <v>6.5</v>
      </c>
      <c r="AC32" s="16">
        <v>2</v>
      </c>
      <c r="AD32" s="16">
        <v>7.5</v>
      </c>
      <c r="AF32" s="16">
        <v>1</v>
      </c>
      <c r="AG32" s="16">
        <v>2.5</v>
      </c>
      <c r="AI32" s="16">
        <v>2</v>
      </c>
      <c r="AJ32" s="16">
        <v>2.25</v>
      </c>
      <c r="AL32" s="16">
        <v>2</v>
      </c>
      <c r="AM32" s="16">
        <v>6</v>
      </c>
      <c r="AO32" s="16">
        <v>3</v>
      </c>
      <c r="AP32" s="16">
        <v>2.5</v>
      </c>
      <c r="AR32" s="16">
        <v>2</v>
      </c>
      <c r="AS32" s="16">
        <v>0</v>
      </c>
      <c r="AU32" s="16">
        <v>1</v>
      </c>
      <c r="AV32" s="16">
        <v>0</v>
      </c>
      <c r="AX32" s="16">
        <v>3</v>
      </c>
      <c r="AY32" s="16">
        <v>0</v>
      </c>
      <c r="BA32" s="16">
        <v>2</v>
      </c>
      <c r="BB32" s="16">
        <v>0</v>
      </c>
      <c r="BD32" s="16">
        <v>1</v>
      </c>
      <c r="BE32" s="16">
        <v>1.3</v>
      </c>
      <c r="BG32" s="16">
        <v>1</v>
      </c>
      <c r="BH32" s="16">
        <v>0</v>
      </c>
      <c r="BJ32" s="16">
        <v>1</v>
      </c>
      <c r="BK32" s="16">
        <v>0</v>
      </c>
      <c r="BM32" s="16">
        <v>1</v>
      </c>
      <c r="BN32" s="16">
        <v>0</v>
      </c>
      <c r="BP32" s="16">
        <v>1</v>
      </c>
      <c r="BQ32" s="16">
        <v>3</v>
      </c>
      <c r="BS32" s="16">
        <v>2</v>
      </c>
      <c r="BT32" s="16">
        <v>0</v>
      </c>
      <c r="BV32" s="16">
        <v>1</v>
      </c>
      <c r="BW32" s="16">
        <v>0</v>
      </c>
      <c r="BY32" s="16">
        <v>1</v>
      </c>
      <c r="BZ32" s="16">
        <v>0</v>
      </c>
      <c r="CB32" s="16">
        <v>1</v>
      </c>
      <c r="CC32" s="16">
        <v>0</v>
      </c>
      <c r="CE32" s="16">
        <v>1</v>
      </c>
      <c r="CF32" s="16">
        <v>1.5</v>
      </c>
      <c r="CH32" s="16">
        <v>1</v>
      </c>
      <c r="CI32" s="16">
        <v>0</v>
      </c>
      <c r="CK32" s="16">
        <v>1</v>
      </c>
      <c r="CL32" s="16">
        <v>0</v>
      </c>
      <c r="CN32" s="16">
        <v>2</v>
      </c>
      <c r="CO32" s="16">
        <v>0</v>
      </c>
      <c r="CQ32" s="16">
        <v>1</v>
      </c>
      <c r="CR32" s="16">
        <v>0</v>
      </c>
      <c r="CT32" s="16">
        <v>1</v>
      </c>
      <c r="CU32" s="16">
        <v>0</v>
      </c>
      <c r="CW32" s="16">
        <v>1</v>
      </c>
      <c r="CX32" s="16">
        <v>0</v>
      </c>
      <c r="CZ32" s="16">
        <v>1</v>
      </c>
      <c r="DA32" s="16">
        <v>0</v>
      </c>
      <c r="DC32" s="16">
        <v>1</v>
      </c>
      <c r="DD32" s="16">
        <v>0</v>
      </c>
      <c r="DF32" s="16">
        <v>1</v>
      </c>
      <c r="DG32" s="16">
        <v>0</v>
      </c>
      <c r="DI32" s="16">
        <v>1</v>
      </c>
      <c r="DJ32" s="16">
        <v>6.5</v>
      </c>
      <c r="DL32" s="16">
        <v>1</v>
      </c>
      <c r="DM32" s="16">
        <v>0</v>
      </c>
      <c r="DO32" s="16">
        <v>1</v>
      </c>
      <c r="DP32" s="16">
        <v>3.5</v>
      </c>
      <c r="DU32" s="16">
        <v>1</v>
      </c>
      <c r="DV32" s="16">
        <v>0.5</v>
      </c>
      <c r="DX32" s="16">
        <v>1</v>
      </c>
      <c r="DY32" s="16">
        <v>0</v>
      </c>
      <c r="EA32" s="16">
        <v>1</v>
      </c>
      <c r="EB32" s="16">
        <v>0</v>
      </c>
      <c r="ED32" s="16">
        <v>1</v>
      </c>
      <c r="EE32" s="16">
        <v>4</v>
      </c>
      <c r="EG32" s="16">
        <v>1</v>
      </c>
      <c r="EH32" s="16">
        <v>0</v>
      </c>
      <c r="EJ32" s="16">
        <v>1</v>
      </c>
      <c r="EK32" s="16">
        <v>0</v>
      </c>
      <c r="EM32" s="16">
        <v>1</v>
      </c>
      <c r="EN32" s="16">
        <v>0</v>
      </c>
      <c r="EP32" s="16">
        <v>1</v>
      </c>
      <c r="EQ32" s="16">
        <v>0</v>
      </c>
      <c r="ES32" s="16">
        <v>1</v>
      </c>
      <c r="ET32" s="16">
        <v>0</v>
      </c>
      <c r="EV32" s="16">
        <v>1</v>
      </c>
      <c r="EW32" s="16">
        <v>0</v>
      </c>
      <c r="EY32" s="16">
        <v>1</v>
      </c>
      <c r="EZ32" s="16">
        <v>0</v>
      </c>
      <c r="FB32" s="16">
        <v>1</v>
      </c>
      <c r="FC32" s="16">
        <v>0</v>
      </c>
      <c r="FE32" s="16">
        <v>1</v>
      </c>
      <c r="FF32" s="16">
        <v>0</v>
      </c>
      <c r="FH32" s="16">
        <v>1</v>
      </c>
      <c r="FI32" s="16">
        <v>0</v>
      </c>
      <c r="FK32" s="16">
        <v>2</v>
      </c>
      <c r="FL32" s="16">
        <v>0</v>
      </c>
      <c r="FN32" s="16">
        <v>4</v>
      </c>
      <c r="FO32" s="16">
        <v>0</v>
      </c>
      <c r="FQ32" s="16">
        <v>4</v>
      </c>
      <c r="FR32" s="16">
        <v>0</v>
      </c>
      <c r="FT32" s="16">
        <v>3</v>
      </c>
      <c r="FU32" s="16">
        <v>3.75</v>
      </c>
      <c r="FW32" s="16">
        <v>2</v>
      </c>
      <c r="FX32" s="16">
        <v>0</v>
      </c>
      <c r="FZ32" s="16">
        <v>5</v>
      </c>
      <c r="GA32" s="16">
        <v>6.3</v>
      </c>
      <c r="GC32" s="16">
        <v>4</v>
      </c>
      <c r="GD32" s="16">
        <v>0</v>
      </c>
      <c r="GF32" s="16">
        <v>1</v>
      </c>
      <c r="GG32" s="16">
        <v>0</v>
      </c>
      <c r="GI32" s="16">
        <v>3</v>
      </c>
      <c r="GJ32" s="16">
        <v>0</v>
      </c>
      <c r="GL32" s="16">
        <v>1</v>
      </c>
      <c r="GM32" s="16">
        <v>0</v>
      </c>
      <c r="GO32" s="16">
        <v>1</v>
      </c>
      <c r="GP32" s="16">
        <v>0</v>
      </c>
      <c r="GR32" s="16" t="e">
        <v>#N/A</v>
      </c>
      <c r="GS32" s="16" t="e">
        <v>#N/A</v>
      </c>
      <c r="GU32" s="16" t="e">
        <v>#N/A</v>
      </c>
      <c r="GV32" s="16" t="e">
        <v>#N/A</v>
      </c>
      <c r="GW32" s="40" t="e">
        <v>#N/A</v>
      </c>
      <c r="GX32" s="40" t="e">
        <f t="shared" si="0"/>
        <v>#N/A</v>
      </c>
    </row>
    <row r="33" spans="1:206" hidden="1" x14ac:dyDescent="0.25">
      <c r="A33" s="14" t="s">
        <v>118</v>
      </c>
      <c r="B33" s="47" t="s">
        <v>117</v>
      </c>
      <c r="C33" s="14" t="s">
        <v>175</v>
      </c>
      <c r="E33" s="16">
        <v>4</v>
      </c>
      <c r="F33" s="16">
        <v>8.9499999999999993</v>
      </c>
      <c r="H33" s="16">
        <v>5</v>
      </c>
      <c r="I33" s="16">
        <v>11.5</v>
      </c>
      <c r="K33" s="16">
        <v>5</v>
      </c>
      <c r="L33" s="16">
        <v>5.5</v>
      </c>
      <c r="N33" s="16">
        <v>5</v>
      </c>
      <c r="O33" s="16">
        <v>6.9</v>
      </c>
      <c r="Q33" s="16">
        <v>5</v>
      </c>
      <c r="R33" s="16">
        <v>12.5</v>
      </c>
      <c r="T33" s="16">
        <v>4</v>
      </c>
      <c r="U33" s="16">
        <v>2.5</v>
      </c>
      <c r="W33" s="16">
        <v>4</v>
      </c>
      <c r="X33" s="16">
        <v>4.5</v>
      </c>
      <c r="Z33" s="16">
        <v>5</v>
      </c>
      <c r="AA33" s="16">
        <v>6.9</v>
      </c>
      <c r="AC33" s="16">
        <v>5</v>
      </c>
      <c r="AD33" s="16">
        <v>12.35</v>
      </c>
      <c r="AF33" s="16">
        <v>5</v>
      </c>
      <c r="AG33" s="16">
        <v>8.5</v>
      </c>
      <c r="AI33" s="16">
        <v>5</v>
      </c>
      <c r="AJ33" s="16">
        <v>0</v>
      </c>
      <c r="AL33" s="16">
        <v>4</v>
      </c>
      <c r="AM33" s="16">
        <v>1.5</v>
      </c>
      <c r="AO33" s="16">
        <v>3</v>
      </c>
      <c r="AP33" s="16">
        <v>5.6</v>
      </c>
      <c r="AR33" s="16">
        <v>5</v>
      </c>
      <c r="AS33" s="16">
        <v>4</v>
      </c>
      <c r="AU33" s="16">
        <v>2</v>
      </c>
      <c r="AV33" s="16">
        <v>0</v>
      </c>
      <c r="AX33" s="16">
        <v>4</v>
      </c>
      <c r="AY33" s="16">
        <v>0</v>
      </c>
      <c r="BA33" s="16">
        <v>2</v>
      </c>
      <c r="BB33" s="16">
        <v>9.5</v>
      </c>
      <c r="BD33" s="16">
        <v>3</v>
      </c>
      <c r="BE33" s="16">
        <v>0</v>
      </c>
      <c r="BG33" s="16">
        <v>4</v>
      </c>
      <c r="BH33" s="16">
        <v>0</v>
      </c>
      <c r="BJ33" s="16">
        <v>5</v>
      </c>
      <c r="BK33" s="16">
        <v>4.3</v>
      </c>
      <c r="BM33" s="16">
        <v>4</v>
      </c>
      <c r="BN33" s="16">
        <v>0</v>
      </c>
      <c r="BP33" s="16">
        <v>1</v>
      </c>
      <c r="BQ33" s="16">
        <v>0</v>
      </c>
      <c r="BS33" s="16">
        <v>2</v>
      </c>
      <c r="BT33" s="16">
        <v>5.0999999999999996</v>
      </c>
      <c r="BV33" s="16">
        <v>5</v>
      </c>
      <c r="BW33" s="16">
        <v>1.7</v>
      </c>
      <c r="BY33" s="16">
        <v>5</v>
      </c>
      <c r="BZ33" s="16">
        <v>1.2</v>
      </c>
      <c r="CB33" s="16">
        <v>4</v>
      </c>
      <c r="CC33" s="16">
        <v>6</v>
      </c>
      <c r="CE33" s="16">
        <v>5</v>
      </c>
      <c r="CF33" s="16">
        <v>5</v>
      </c>
      <c r="CH33" s="16">
        <v>5</v>
      </c>
      <c r="CI33" s="16">
        <v>2.75</v>
      </c>
      <c r="CK33" s="16">
        <v>3</v>
      </c>
      <c r="CL33" s="16">
        <v>4.3</v>
      </c>
      <c r="CN33" s="16">
        <v>5</v>
      </c>
      <c r="CO33" s="16">
        <v>5</v>
      </c>
      <c r="CQ33" s="16">
        <v>2</v>
      </c>
      <c r="CR33" s="16">
        <v>1.1000000000000001</v>
      </c>
      <c r="CT33" s="16">
        <v>1</v>
      </c>
      <c r="CU33" s="16">
        <v>0</v>
      </c>
      <c r="CW33" s="16">
        <v>4</v>
      </c>
      <c r="CX33" s="16">
        <v>3.85</v>
      </c>
      <c r="CZ33" s="16">
        <v>1</v>
      </c>
      <c r="DA33" s="16">
        <v>0</v>
      </c>
      <c r="DF33" s="16">
        <v>4</v>
      </c>
      <c r="DG33" s="16">
        <v>0</v>
      </c>
      <c r="DI33" s="16">
        <v>5</v>
      </c>
      <c r="DJ33" s="16">
        <v>0</v>
      </c>
      <c r="DL33" s="16">
        <v>5</v>
      </c>
      <c r="DM33" s="16">
        <v>0</v>
      </c>
      <c r="DO33" s="16">
        <v>4</v>
      </c>
      <c r="DP33" s="16">
        <v>6.1</v>
      </c>
      <c r="DR33" s="16">
        <v>3</v>
      </c>
      <c r="DS33" s="16">
        <v>8.75</v>
      </c>
      <c r="DU33" s="16">
        <v>2</v>
      </c>
      <c r="DV33" s="16">
        <v>0</v>
      </c>
      <c r="EA33" s="16">
        <v>1</v>
      </c>
      <c r="EB33" s="16">
        <v>0</v>
      </c>
      <c r="ED33" s="16">
        <v>1</v>
      </c>
      <c r="EE33" s="16">
        <v>0</v>
      </c>
      <c r="EG33" s="16">
        <v>5</v>
      </c>
      <c r="EH33" s="16">
        <v>0</v>
      </c>
      <c r="EJ33" s="16">
        <v>2</v>
      </c>
      <c r="EK33" s="16">
        <v>1</v>
      </c>
      <c r="EM33" s="16">
        <v>3</v>
      </c>
      <c r="EN33" s="16">
        <v>5</v>
      </c>
      <c r="EP33" s="16">
        <v>3</v>
      </c>
      <c r="EQ33" s="16">
        <v>6.4</v>
      </c>
      <c r="ES33" s="16">
        <v>3</v>
      </c>
      <c r="ET33" s="16">
        <v>0</v>
      </c>
      <c r="EV33" s="16">
        <v>1</v>
      </c>
      <c r="EW33" s="16">
        <v>0</v>
      </c>
      <c r="EY33" s="16">
        <v>2</v>
      </c>
      <c r="EZ33" s="16">
        <v>0</v>
      </c>
      <c r="FB33" s="16">
        <v>1</v>
      </c>
      <c r="FC33" s="16">
        <v>0</v>
      </c>
      <c r="FE33" s="16">
        <v>2</v>
      </c>
      <c r="FF33" s="16">
        <v>0</v>
      </c>
      <c r="FK33" s="16" t="e">
        <v>#N/A</v>
      </c>
      <c r="FL33" s="16" t="e">
        <v>#N/A</v>
      </c>
      <c r="FN33" s="16" t="e">
        <v>#N/A</v>
      </c>
      <c r="FO33" s="16" t="e">
        <v>#N/A</v>
      </c>
      <c r="FQ33" s="16" t="e">
        <v>#N/A</v>
      </c>
      <c r="FR33" s="16" t="e">
        <v>#N/A</v>
      </c>
      <c r="FT33" s="16" t="e">
        <v>#N/A</v>
      </c>
      <c r="FU33" s="16" t="e">
        <v>#N/A</v>
      </c>
      <c r="FW33" s="16" t="e">
        <v>#N/A</v>
      </c>
      <c r="FX33" s="16" t="e">
        <v>#N/A</v>
      </c>
      <c r="FZ33" s="16" t="e">
        <v>#N/A</v>
      </c>
      <c r="GA33" s="16" t="e">
        <v>#N/A</v>
      </c>
      <c r="GC33" s="16" t="e">
        <v>#N/A</v>
      </c>
      <c r="GD33" s="16" t="e">
        <v>#N/A</v>
      </c>
      <c r="GF33" s="16" t="e">
        <v>#N/A</v>
      </c>
      <c r="GG33" s="16" t="e">
        <v>#N/A</v>
      </c>
      <c r="GI33" s="16" t="e">
        <v>#N/A</v>
      </c>
      <c r="GJ33" s="16" t="e">
        <v>#N/A</v>
      </c>
      <c r="GL33" s="16" t="e">
        <v>#N/A</v>
      </c>
      <c r="GM33" s="16" t="e">
        <v>#N/A</v>
      </c>
      <c r="GO33" s="16" t="e">
        <v>#N/A</v>
      </c>
      <c r="GP33" s="16" t="e">
        <v>#N/A</v>
      </c>
      <c r="GR33" s="16" t="e">
        <v>#N/A</v>
      </c>
      <c r="GS33" s="16" t="e">
        <v>#N/A</v>
      </c>
      <c r="GU33" s="16" t="e">
        <v>#N/A</v>
      </c>
      <c r="GV33" s="16" t="e">
        <v>#N/A</v>
      </c>
      <c r="GW33" s="40" t="e">
        <v>#N/A</v>
      </c>
      <c r="GX33" s="40" t="e">
        <f t="shared" si="0"/>
        <v>#N/A</v>
      </c>
    </row>
    <row r="34" spans="1:206" x14ac:dyDescent="0.25">
      <c r="A34" s="14" t="s">
        <v>73</v>
      </c>
      <c r="B34" s="47" t="s">
        <v>2</v>
      </c>
      <c r="C34" s="14" t="s">
        <v>174</v>
      </c>
      <c r="D34" s="41">
        <v>-48</v>
      </c>
      <c r="E34" s="16">
        <v>2</v>
      </c>
      <c r="F34" s="16">
        <v>7</v>
      </c>
      <c r="G34" s="16">
        <v>5</v>
      </c>
      <c r="H34" s="16">
        <v>5</v>
      </c>
      <c r="I34" s="16">
        <v>7.5</v>
      </c>
      <c r="J34" s="16">
        <v>4</v>
      </c>
      <c r="K34" s="16">
        <v>4</v>
      </c>
      <c r="L34" s="16">
        <v>0</v>
      </c>
      <c r="P34" s="16">
        <v>5</v>
      </c>
      <c r="Q34" s="16">
        <v>5</v>
      </c>
      <c r="R34" s="16">
        <v>7</v>
      </c>
      <c r="S34" s="16">
        <v>3</v>
      </c>
      <c r="T34" s="16">
        <v>3</v>
      </c>
      <c r="U34" s="16">
        <v>7.5</v>
      </c>
      <c r="V34" s="16">
        <v>4</v>
      </c>
      <c r="W34" s="16">
        <v>4</v>
      </c>
      <c r="X34" s="16">
        <v>0</v>
      </c>
      <c r="Y34" s="16">
        <v>4</v>
      </c>
      <c r="Z34" s="16">
        <v>4</v>
      </c>
      <c r="AA34" s="16">
        <v>0</v>
      </c>
      <c r="AB34" s="16">
        <v>5</v>
      </c>
      <c r="AC34" s="16">
        <v>5</v>
      </c>
      <c r="AD34" s="16">
        <v>1.7000000000000002</v>
      </c>
      <c r="AE34" s="16">
        <v>2</v>
      </c>
      <c r="AF34" s="16">
        <v>2</v>
      </c>
      <c r="AG34" s="16">
        <v>0</v>
      </c>
      <c r="AH34" s="16">
        <v>3</v>
      </c>
      <c r="AI34" s="16">
        <v>3</v>
      </c>
      <c r="AJ34" s="16">
        <v>0.9</v>
      </c>
      <c r="AK34" s="16">
        <v>1</v>
      </c>
      <c r="AL34" s="16">
        <v>1</v>
      </c>
      <c r="AM34" s="16">
        <v>0</v>
      </c>
      <c r="AN34" s="16">
        <v>2</v>
      </c>
      <c r="AO34" s="16">
        <v>2</v>
      </c>
      <c r="AP34" s="16">
        <v>0</v>
      </c>
      <c r="AQ34" s="16">
        <v>2</v>
      </c>
      <c r="AR34" s="16">
        <v>2</v>
      </c>
      <c r="AS34" s="16">
        <v>8</v>
      </c>
      <c r="AT34" s="16">
        <v>2</v>
      </c>
      <c r="AU34" s="16">
        <v>2</v>
      </c>
      <c r="AV34" s="16">
        <v>0</v>
      </c>
      <c r="AW34" s="16">
        <v>-51.9</v>
      </c>
      <c r="AX34" s="16">
        <v>1</v>
      </c>
      <c r="AY34" s="16">
        <v>0</v>
      </c>
      <c r="BC34" s="16">
        <v>1</v>
      </c>
      <c r="BD34" s="16">
        <v>1</v>
      </c>
      <c r="BE34" s="16">
        <v>0</v>
      </c>
      <c r="BF34" s="16">
        <v>5</v>
      </c>
      <c r="BG34" s="16">
        <v>5</v>
      </c>
      <c r="BH34" s="16">
        <v>7.5</v>
      </c>
      <c r="BL34" s="16">
        <v>1</v>
      </c>
      <c r="BM34" s="16">
        <v>1</v>
      </c>
      <c r="BN34" s="16">
        <v>6</v>
      </c>
      <c r="BO34" s="16">
        <v>3</v>
      </c>
      <c r="BP34" s="16">
        <v>3</v>
      </c>
      <c r="BQ34" s="16">
        <v>7</v>
      </c>
      <c r="BR34" s="16">
        <v>4</v>
      </c>
      <c r="BS34" s="16">
        <v>4</v>
      </c>
      <c r="BT34" s="16">
        <v>7.5</v>
      </c>
      <c r="BU34" s="16">
        <v>1</v>
      </c>
      <c r="BV34" s="16">
        <v>1</v>
      </c>
      <c r="BW34" s="16">
        <v>5.5</v>
      </c>
      <c r="CA34" s="16">
        <v>2</v>
      </c>
      <c r="CB34" s="16">
        <v>2</v>
      </c>
      <c r="CC34" s="16">
        <v>1</v>
      </c>
      <c r="CD34" s="16">
        <v>1</v>
      </c>
      <c r="CE34" s="16">
        <v>1</v>
      </c>
      <c r="CF34" s="16">
        <v>0</v>
      </c>
      <c r="CJ34" s="16">
        <v>-32.5</v>
      </c>
      <c r="CK34" s="16">
        <v>2</v>
      </c>
      <c r="CL34" s="16">
        <v>0.6</v>
      </c>
      <c r="CM34" s="16">
        <v>1</v>
      </c>
      <c r="CN34" s="16">
        <v>1</v>
      </c>
      <c r="CO34" s="16">
        <v>0</v>
      </c>
      <c r="CP34" s="16">
        <v>2</v>
      </c>
      <c r="CQ34" s="16">
        <v>2</v>
      </c>
      <c r="CR34" s="16">
        <v>0</v>
      </c>
      <c r="CS34" s="16">
        <v>4</v>
      </c>
      <c r="CT34" s="16">
        <v>4</v>
      </c>
      <c r="CU34" s="16">
        <v>5</v>
      </c>
      <c r="CV34" s="16">
        <v>4</v>
      </c>
      <c r="CW34" s="16">
        <v>4</v>
      </c>
      <c r="CX34" s="16">
        <v>0.6</v>
      </c>
      <c r="CY34" s="16">
        <v>3</v>
      </c>
      <c r="CZ34" s="16">
        <v>3</v>
      </c>
      <c r="DA34" s="16">
        <v>8</v>
      </c>
      <c r="DB34" s="16">
        <v>3</v>
      </c>
      <c r="DC34" s="16">
        <v>3</v>
      </c>
      <c r="DD34" s="16">
        <v>0.6</v>
      </c>
      <c r="DE34" s="16">
        <v>3</v>
      </c>
      <c r="DF34" s="16">
        <v>3</v>
      </c>
      <c r="DG34" s="16">
        <v>4</v>
      </c>
      <c r="DH34" s="16">
        <v>2</v>
      </c>
      <c r="DI34" s="16">
        <v>2</v>
      </c>
      <c r="DJ34" s="16">
        <v>0</v>
      </c>
      <c r="DK34" s="16">
        <v>3</v>
      </c>
      <c r="DL34" s="16">
        <v>3</v>
      </c>
      <c r="DM34" s="16">
        <v>2.8</v>
      </c>
      <c r="DN34" s="16">
        <v>2</v>
      </c>
      <c r="DO34" s="16">
        <v>2</v>
      </c>
      <c r="DP34" s="16">
        <v>0.3</v>
      </c>
      <c r="DQ34" s="16">
        <v>3</v>
      </c>
      <c r="DR34" s="16">
        <v>3</v>
      </c>
      <c r="DS34" s="16">
        <v>2.5</v>
      </c>
      <c r="DT34" s="16">
        <v>3</v>
      </c>
      <c r="DU34" s="16">
        <v>3</v>
      </c>
      <c r="DV34" s="16">
        <v>4.75</v>
      </c>
      <c r="DX34" s="16">
        <v>1</v>
      </c>
      <c r="DY34" s="16">
        <v>1.8</v>
      </c>
      <c r="DZ34" s="16">
        <v>1</v>
      </c>
      <c r="EA34" s="16">
        <v>1</v>
      </c>
      <c r="EB34" s="16">
        <v>0</v>
      </c>
      <c r="EF34" s="16">
        <v>4</v>
      </c>
      <c r="EG34" s="16">
        <v>4</v>
      </c>
      <c r="EH34" s="16">
        <v>16</v>
      </c>
      <c r="EI34" s="16">
        <v>3</v>
      </c>
      <c r="EJ34" s="16">
        <v>3</v>
      </c>
      <c r="EK34" s="16">
        <v>0</v>
      </c>
      <c r="EL34" s="16">
        <v>1</v>
      </c>
      <c r="EM34" s="16">
        <v>1</v>
      </c>
      <c r="EN34" s="16">
        <v>2.75</v>
      </c>
      <c r="EO34" s="16">
        <v>3</v>
      </c>
      <c r="EP34" s="16">
        <v>3</v>
      </c>
      <c r="EQ34" s="16">
        <v>0</v>
      </c>
      <c r="ER34" s="16">
        <v>3</v>
      </c>
      <c r="ES34" s="16">
        <v>3</v>
      </c>
      <c r="ET34" s="16">
        <v>0</v>
      </c>
      <c r="EU34" s="16">
        <v>4</v>
      </c>
      <c r="EV34" s="16">
        <v>4</v>
      </c>
      <c r="EW34" s="16">
        <v>2.75</v>
      </c>
      <c r="FA34" s="16">
        <v>1</v>
      </c>
      <c r="FB34" s="16">
        <v>1</v>
      </c>
      <c r="FC34" s="16">
        <v>0</v>
      </c>
      <c r="FD34" s="16">
        <v>3</v>
      </c>
      <c r="FE34" s="16">
        <v>3</v>
      </c>
      <c r="FF34" s="16">
        <v>0</v>
      </c>
      <c r="FG34" s="16">
        <v>4</v>
      </c>
      <c r="FH34" s="16">
        <v>4</v>
      </c>
      <c r="FI34" s="16">
        <v>0</v>
      </c>
      <c r="FJ34" s="16">
        <v>2</v>
      </c>
      <c r="FK34" s="16">
        <v>2</v>
      </c>
      <c r="FL34" s="16">
        <v>1.4</v>
      </c>
      <c r="FM34" s="16">
        <v>2</v>
      </c>
      <c r="FN34" s="16">
        <v>2</v>
      </c>
      <c r="FO34" s="16">
        <v>0</v>
      </c>
      <c r="FP34" s="16">
        <v>5</v>
      </c>
      <c r="FQ34" s="16">
        <v>5</v>
      </c>
      <c r="FR34" s="16">
        <v>0</v>
      </c>
      <c r="FS34" s="16">
        <v>1</v>
      </c>
      <c r="FT34" s="16">
        <v>1</v>
      </c>
      <c r="FU34" s="16">
        <v>7.5</v>
      </c>
      <c r="FV34" s="16">
        <v>2</v>
      </c>
      <c r="FW34" s="16">
        <v>2</v>
      </c>
      <c r="FX34" s="16">
        <v>0</v>
      </c>
      <c r="FY34" s="16">
        <v>3</v>
      </c>
      <c r="FZ34" s="16">
        <v>3</v>
      </c>
      <c r="GA34" s="16">
        <v>0</v>
      </c>
      <c r="GB34" s="16">
        <v>4</v>
      </c>
      <c r="GC34" s="16">
        <v>4</v>
      </c>
      <c r="GD34" s="16">
        <v>0</v>
      </c>
      <c r="GE34" s="16">
        <v>2</v>
      </c>
      <c r="GF34" s="16">
        <v>2</v>
      </c>
      <c r="GG34" s="16">
        <v>0</v>
      </c>
      <c r="GH34" s="16">
        <v>2</v>
      </c>
      <c r="GI34" s="16">
        <v>2</v>
      </c>
      <c r="GJ34" s="16">
        <v>14</v>
      </c>
      <c r="GN34" s="16">
        <v>5</v>
      </c>
      <c r="GO34" s="16">
        <v>5</v>
      </c>
      <c r="GP34" s="16">
        <v>16</v>
      </c>
      <c r="GQ34" s="16">
        <v>1</v>
      </c>
      <c r="GR34" s="16">
        <v>1</v>
      </c>
      <c r="GS34" s="16">
        <v>0</v>
      </c>
      <c r="GT34" s="16">
        <v>4</v>
      </c>
      <c r="GU34" s="16">
        <v>4</v>
      </c>
      <c r="GV34" s="16">
        <v>1.2000000000000002</v>
      </c>
      <c r="GW34" s="40">
        <v>90.35</v>
      </c>
      <c r="GX34" s="40">
        <f t="shared" si="0"/>
        <v>91.55</v>
      </c>
    </row>
    <row r="35" spans="1:206" hidden="1" x14ac:dyDescent="0.25">
      <c r="A35" s="14" t="s">
        <v>173</v>
      </c>
      <c r="B35" s="47" t="s">
        <v>5</v>
      </c>
      <c r="C35" s="14" t="s">
        <v>172</v>
      </c>
      <c r="H35" s="16">
        <v>5</v>
      </c>
      <c r="I35" s="16">
        <v>7</v>
      </c>
      <c r="N35" s="16">
        <v>5</v>
      </c>
      <c r="O35" s="16">
        <v>1.1000000000000001</v>
      </c>
      <c r="Q35" s="16">
        <v>5</v>
      </c>
      <c r="R35" s="16">
        <v>0</v>
      </c>
      <c r="AC35" s="16">
        <v>2</v>
      </c>
      <c r="AD35" s="16">
        <v>0</v>
      </c>
      <c r="AL35" s="16">
        <v>3</v>
      </c>
      <c r="AM35" s="16">
        <v>0</v>
      </c>
      <c r="EG35" s="16" t="e">
        <v>#N/A</v>
      </c>
      <c r="EH35" s="16" t="e">
        <v>#N/A</v>
      </c>
      <c r="EJ35" s="16" t="e">
        <v>#N/A</v>
      </c>
      <c r="EK35" s="16" t="e">
        <v>#N/A</v>
      </c>
      <c r="EM35" s="16" t="e">
        <v>#N/A</v>
      </c>
      <c r="EN35" s="16" t="e">
        <v>#N/A</v>
      </c>
      <c r="EP35" s="16" t="e">
        <v>#N/A</v>
      </c>
      <c r="EQ35" s="16" t="e">
        <v>#N/A</v>
      </c>
      <c r="ES35" s="16" t="e">
        <v>#N/A</v>
      </c>
      <c r="ET35" s="16" t="e">
        <v>#N/A</v>
      </c>
      <c r="EV35" s="16" t="e">
        <v>#N/A</v>
      </c>
      <c r="EW35" s="16" t="e">
        <v>#N/A</v>
      </c>
      <c r="FB35" s="16" t="e">
        <v>#N/A</v>
      </c>
      <c r="FC35" s="16" t="e">
        <v>#N/A</v>
      </c>
      <c r="FE35" s="16" t="e">
        <v>#N/A</v>
      </c>
      <c r="FF35" s="16" t="e">
        <v>#N/A</v>
      </c>
      <c r="FH35" s="16" t="e">
        <v>#N/A</v>
      </c>
      <c r="FI35" s="16" t="e">
        <v>#N/A</v>
      </c>
      <c r="FK35" s="16" t="e">
        <v>#N/A</v>
      </c>
      <c r="FL35" s="16" t="e">
        <v>#N/A</v>
      </c>
      <c r="FN35" s="16" t="e">
        <v>#N/A</v>
      </c>
      <c r="FO35" s="16" t="e">
        <v>#N/A</v>
      </c>
      <c r="FQ35" s="16" t="e">
        <v>#N/A</v>
      </c>
      <c r="FR35" s="16" t="e">
        <v>#N/A</v>
      </c>
      <c r="FT35" s="16" t="e">
        <v>#N/A</v>
      </c>
      <c r="FU35" s="16" t="e">
        <v>#N/A</v>
      </c>
      <c r="FW35" s="16" t="e">
        <v>#N/A</v>
      </c>
      <c r="FX35" s="16" t="e">
        <v>#N/A</v>
      </c>
      <c r="FZ35" s="16" t="e">
        <v>#N/A</v>
      </c>
      <c r="GA35" s="16" t="e">
        <v>#N/A</v>
      </c>
      <c r="GC35" s="16" t="e">
        <v>#N/A</v>
      </c>
      <c r="GD35" s="16" t="e">
        <v>#N/A</v>
      </c>
      <c r="GF35" s="16" t="e">
        <v>#N/A</v>
      </c>
      <c r="GG35" s="16" t="e">
        <v>#N/A</v>
      </c>
      <c r="GI35" s="16" t="e">
        <v>#N/A</v>
      </c>
      <c r="GJ35" s="16" t="e">
        <v>#N/A</v>
      </c>
      <c r="GL35" s="16" t="e">
        <v>#N/A</v>
      </c>
      <c r="GM35" s="16" t="e">
        <v>#N/A</v>
      </c>
      <c r="GO35" s="16" t="e">
        <v>#N/A</v>
      </c>
      <c r="GP35" s="16" t="e">
        <v>#N/A</v>
      </c>
      <c r="GR35" s="16" t="e">
        <v>#N/A</v>
      </c>
      <c r="GS35" s="16" t="e">
        <v>#N/A</v>
      </c>
      <c r="GU35" s="16" t="e">
        <v>#N/A</v>
      </c>
      <c r="GV35" s="16" t="e">
        <v>#N/A</v>
      </c>
      <c r="GW35" s="40" t="e">
        <v>#N/A</v>
      </c>
      <c r="GX35" s="40" t="e">
        <f t="shared" si="0"/>
        <v>#N/A</v>
      </c>
    </row>
    <row r="36" spans="1:206" hidden="1" x14ac:dyDescent="0.25">
      <c r="A36" s="14" t="s">
        <v>105</v>
      </c>
      <c r="B36" s="47" t="s">
        <v>111</v>
      </c>
      <c r="C36" s="14" t="s">
        <v>171</v>
      </c>
      <c r="D36" s="19"/>
      <c r="E36" s="16">
        <v>3</v>
      </c>
      <c r="F36" s="16">
        <v>0</v>
      </c>
      <c r="H36" s="16">
        <v>5</v>
      </c>
      <c r="I36" s="16">
        <v>1.75</v>
      </c>
      <c r="K36" s="16">
        <v>2</v>
      </c>
      <c r="L36" s="16">
        <v>0</v>
      </c>
      <c r="EG36" s="16" t="e">
        <v>#N/A</v>
      </c>
      <c r="EH36" s="16" t="e">
        <v>#N/A</v>
      </c>
      <c r="EJ36" s="16" t="e">
        <v>#N/A</v>
      </c>
      <c r="EK36" s="16" t="e">
        <v>#N/A</v>
      </c>
      <c r="EM36" s="16" t="e">
        <v>#N/A</v>
      </c>
      <c r="EN36" s="16" t="e">
        <v>#N/A</v>
      </c>
      <c r="EP36" s="16" t="e">
        <v>#N/A</v>
      </c>
      <c r="EQ36" s="16" t="e">
        <v>#N/A</v>
      </c>
      <c r="ES36" s="16" t="e">
        <v>#N/A</v>
      </c>
      <c r="ET36" s="16" t="e">
        <v>#N/A</v>
      </c>
      <c r="EV36" s="16" t="e">
        <v>#N/A</v>
      </c>
      <c r="EW36" s="16" t="e">
        <v>#N/A</v>
      </c>
      <c r="FB36" s="16" t="e">
        <v>#N/A</v>
      </c>
      <c r="FC36" s="16" t="e">
        <v>#N/A</v>
      </c>
      <c r="FE36" s="16" t="e">
        <v>#N/A</v>
      </c>
      <c r="FF36" s="16" t="e">
        <v>#N/A</v>
      </c>
      <c r="FH36" s="16" t="e">
        <v>#N/A</v>
      </c>
      <c r="FI36" s="16" t="e">
        <v>#N/A</v>
      </c>
      <c r="FK36" s="16" t="e">
        <v>#N/A</v>
      </c>
      <c r="FL36" s="16" t="e">
        <v>#N/A</v>
      </c>
      <c r="FN36" s="16" t="e">
        <v>#N/A</v>
      </c>
      <c r="FO36" s="16" t="e">
        <v>#N/A</v>
      </c>
      <c r="FQ36" s="16" t="e">
        <v>#N/A</v>
      </c>
      <c r="FR36" s="16" t="e">
        <v>#N/A</v>
      </c>
      <c r="FT36" s="16" t="e">
        <v>#N/A</v>
      </c>
      <c r="FU36" s="16" t="e">
        <v>#N/A</v>
      </c>
      <c r="FW36" s="16" t="e">
        <v>#N/A</v>
      </c>
      <c r="FX36" s="16" t="e">
        <v>#N/A</v>
      </c>
      <c r="FZ36" s="16" t="e">
        <v>#N/A</v>
      </c>
      <c r="GA36" s="16" t="e">
        <v>#N/A</v>
      </c>
      <c r="GC36" s="16" t="e">
        <v>#N/A</v>
      </c>
      <c r="GD36" s="16" t="e">
        <v>#N/A</v>
      </c>
      <c r="GF36" s="16" t="e">
        <v>#N/A</v>
      </c>
      <c r="GG36" s="16" t="e">
        <v>#N/A</v>
      </c>
      <c r="GI36" s="16" t="e">
        <v>#N/A</v>
      </c>
      <c r="GJ36" s="16" t="e">
        <v>#N/A</v>
      </c>
      <c r="GL36" s="16" t="e">
        <v>#N/A</v>
      </c>
      <c r="GM36" s="16" t="e">
        <v>#N/A</v>
      </c>
      <c r="GO36" s="16" t="e">
        <v>#N/A</v>
      </c>
      <c r="GP36" s="16" t="e">
        <v>#N/A</v>
      </c>
      <c r="GR36" s="16" t="e">
        <v>#N/A</v>
      </c>
      <c r="GS36" s="16" t="e">
        <v>#N/A</v>
      </c>
      <c r="GU36" s="16" t="e">
        <v>#N/A</v>
      </c>
      <c r="GV36" s="16" t="e">
        <v>#N/A</v>
      </c>
      <c r="GW36" s="40" t="e">
        <v>#N/A</v>
      </c>
      <c r="GX36" s="40" t="e">
        <f t="shared" si="0"/>
        <v>#N/A</v>
      </c>
    </row>
    <row r="37" spans="1:206" hidden="1" x14ac:dyDescent="0.25">
      <c r="A37" s="14" t="s">
        <v>53</v>
      </c>
      <c r="B37" s="47" t="s">
        <v>11</v>
      </c>
      <c r="C37" s="14" t="s">
        <v>170</v>
      </c>
      <c r="E37" s="16">
        <v>5</v>
      </c>
      <c r="F37" s="16">
        <v>6.5</v>
      </c>
      <c r="N37" s="16">
        <v>5</v>
      </c>
      <c r="O37" s="16">
        <v>0</v>
      </c>
      <c r="Q37" s="16">
        <v>4</v>
      </c>
      <c r="R37" s="16">
        <v>0</v>
      </c>
      <c r="T37" s="16">
        <v>5</v>
      </c>
      <c r="U37" s="16">
        <v>0</v>
      </c>
      <c r="EG37" s="16" t="e">
        <v>#N/A</v>
      </c>
      <c r="EH37" s="16" t="e">
        <v>#N/A</v>
      </c>
      <c r="EJ37" s="16" t="e">
        <v>#N/A</v>
      </c>
      <c r="EK37" s="16" t="e">
        <v>#N/A</v>
      </c>
      <c r="EM37" s="16" t="e">
        <v>#N/A</v>
      </c>
      <c r="EN37" s="16" t="e">
        <v>#N/A</v>
      </c>
      <c r="EP37" s="16" t="e">
        <v>#N/A</v>
      </c>
      <c r="EQ37" s="16" t="e">
        <v>#N/A</v>
      </c>
      <c r="ES37" s="16" t="e">
        <v>#N/A</v>
      </c>
      <c r="ET37" s="16" t="e">
        <v>#N/A</v>
      </c>
      <c r="EV37" s="16" t="e">
        <v>#N/A</v>
      </c>
      <c r="EW37" s="16" t="e">
        <v>#N/A</v>
      </c>
      <c r="FB37" s="16" t="e">
        <v>#N/A</v>
      </c>
      <c r="FC37" s="16" t="e">
        <v>#N/A</v>
      </c>
      <c r="FE37" s="16" t="e">
        <v>#N/A</v>
      </c>
      <c r="FF37" s="16" t="e">
        <v>#N/A</v>
      </c>
      <c r="FH37" s="16" t="e">
        <v>#N/A</v>
      </c>
      <c r="FI37" s="16" t="e">
        <v>#N/A</v>
      </c>
      <c r="FK37" s="16" t="e">
        <v>#N/A</v>
      </c>
      <c r="FL37" s="16" t="e">
        <v>#N/A</v>
      </c>
      <c r="FN37" s="16" t="e">
        <v>#N/A</v>
      </c>
      <c r="FO37" s="16" t="e">
        <v>#N/A</v>
      </c>
      <c r="FQ37" s="16" t="e">
        <v>#N/A</v>
      </c>
      <c r="FR37" s="16" t="e">
        <v>#N/A</v>
      </c>
      <c r="FT37" s="16" t="e">
        <v>#N/A</v>
      </c>
      <c r="FU37" s="16" t="e">
        <v>#N/A</v>
      </c>
      <c r="FW37" s="16" t="e">
        <v>#N/A</v>
      </c>
      <c r="FX37" s="16" t="e">
        <v>#N/A</v>
      </c>
      <c r="FZ37" s="16" t="e">
        <v>#N/A</v>
      </c>
      <c r="GA37" s="16" t="e">
        <v>#N/A</v>
      </c>
      <c r="GC37" s="16" t="e">
        <v>#N/A</v>
      </c>
      <c r="GD37" s="16" t="e">
        <v>#N/A</v>
      </c>
      <c r="GF37" s="16" t="e">
        <v>#N/A</v>
      </c>
      <c r="GG37" s="16" t="e">
        <v>#N/A</v>
      </c>
      <c r="GI37" s="16" t="e">
        <v>#N/A</v>
      </c>
      <c r="GJ37" s="16" t="e">
        <v>#N/A</v>
      </c>
      <c r="GL37" s="16" t="e">
        <v>#N/A</v>
      </c>
      <c r="GM37" s="16" t="e">
        <v>#N/A</v>
      </c>
      <c r="GO37" s="16" t="e">
        <v>#N/A</v>
      </c>
      <c r="GP37" s="16" t="e">
        <v>#N/A</v>
      </c>
      <c r="GR37" s="16" t="e">
        <v>#N/A</v>
      </c>
      <c r="GS37" s="16" t="e">
        <v>#N/A</v>
      </c>
      <c r="GU37" s="16" t="e">
        <v>#N/A</v>
      </c>
      <c r="GV37" s="16" t="e">
        <v>#N/A</v>
      </c>
      <c r="GW37" s="40" t="e">
        <v>#N/A</v>
      </c>
      <c r="GX37" s="40" t="e">
        <f t="shared" si="0"/>
        <v>#N/A</v>
      </c>
    </row>
    <row r="38" spans="1:206" hidden="1" x14ac:dyDescent="0.25">
      <c r="A38" s="14" t="s">
        <v>130</v>
      </c>
      <c r="B38" s="47" t="s">
        <v>127</v>
      </c>
      <c r="C38" s="14" t="s">
        <v>169</v>
      </c>
      <c r="E38" s="16">
        <v>5</v>
      </c>
      <c r="F38" s="16">
        <v>5.5</v>
      </c>
      <c r="H38" s="16">
        <v>1</v>
      </c>
      <c r="I38" s="16">
        <v>0</v>
      </c>
      <c r="K38" s="16">
        <v>4</v>
      </c>
      <c r="L38" s="16">
        <v>3</v>
      </c>
      <c r="N38" s="16">
        <v>5</v>
      </c>
      <c r="O38" s="16">
        <v>0</v>
      </c>
      <c r="Q38" s="16">
        <v>5</v>
      </c>
      <c r="R38" s="16">
        <v>4</v>
      </c>
      <c r="T38" s="16">
        <v>4</v>
      </c>
      <c r="U38" s="16">
        <v>2.25</v>
      </c>
      <c r="W38" s="16">
        <v>5</v>
      </c>
      <c r="X38" s="16">
        <v>7.25</v>
      </c>
      <c r="Z38" s="16">
        <v>5</v>
      </c>
      <c r="AA38" s="16">
        <v>0</v>
      </c>
      <c r="AB38" s="16">
        <v>12</v>
      </c>
      <c r="AC38" s="16">
        <v>5</v>
      </c>
      <c r="AD38" s="16">
        <v>0</v>
      </c>
      <c r="AF38" s="16">
        <v>5</v>
      </c>
      <c r="AG38" s="16">
        <v>2.7</v>
      </c>
      <c r="AI38" s="16">
        <v>5</v>
      </c>
      <c r="AJ38" s="16">
        <v>4.5</v>
      </c>
      <c r="AL38" s="16">
        <v>5</v>
      </c>
      <c r="AM38" s="16">
        <v>7.3</v>
      </c>
      <c r="AO38" s="16">
        <v>5</v>
      </c>
      <c r="AP38" s="16">
        <v>0.9</v>
      </c>
      <c r="AR38" s="16">
        <v>5</v>
      </c>
      <c r="AS38" s="16">
        <v>1</v>
      </c>
      <c r="AT38" s="16">
        <v>10</v>
      </c>
      <c r="AU38" s="16">
        <v>2</v>
      </c>
      <c r="AV38" s="16">
        <v>0.8</v>
      </c>
      <c r="AX38" s="16">
        <v>5</v>
      </c>
      <c r="AY38" s="16">
        <v>5</v>
      </c>
      <c r="BA38" s="16">
        <v>4</v>
      </c>
      <c r="BB38" s="16">
        <v>8.5</v>
      </c>
      <c r="BD38" s="16">
        <v>5</v>
      </c>
      <c r="BE38" s="16">
        <v>2.1</v>
      </c>
      <c r="BG38" s="16">
        <v>5</v>
      </c>
      <c r="BH38" s="16">
        <v>7</v>
      </c>
      <c r="BJ38" s="16">
        <v>5</v>
      </c>
      <c r="BK38" s="16">
        <v>0.9</v>
      </c>
      <c r="BM38" s="16">
        <v>5</v>
      </c>
      <c r="BN38" s="16">
        <v>0</v>
      </c>
      <c r="BP38" s="16">
        <v>5</v>
      </c>
      <c r="BQ38" s="16">
        <v>3.95</v>
      </c>
      <c r="BS38" s="16">
        <v>4</v>
      </c>
      <c r="BT38" s="16">
        <v>0.9</v>
      </c>
      <c r="BU38" s="16">
        <v>10</v>
      </c>
      <c r="BV38" s="16">
        <v>1</v>
      </c>
      <c r="BW38" s="16">
        <v>5</v>
      </c>
      <c r="BY38" s="16">
        <v>5</v>
      </c>
      <c r="BZ38" s="16">
        <v>8.0500000000000007</v>
      </c>
      <c r="CB38" s="16">
        <v>5</v>
      </c>
      <c r="CC38" s="16">
        <v>2.95</v>
      </c>
      <c r="CE38" s="16">
        <v>5</v>
      </c>
      <c r="CF38" s="16">
        <v>12.4</v>
      </c>
      <c r="CG38" s="16">
        <v>6.6</v>
      </c>
      <c r="CH38" s="16">
        <v>5</v>
      </c>
      <c r="CI38" s="16">
        <v>3.5</v>
      </c>
      <c r="CK38" s="16">
        <v>5</v>
      </c>
      <c r="CL38" s="16">
        <v>12.75</v>
      </c>
      <c r="CN38" s="16">
        <v>4</v>
      </c>
      <c r="CO38" s="16">
        <v>0</v>
      </c>
      <c r="CQ38" s="16">
        <v>2</v>
      </c>
      <c r="CR38" s="16">
        <v>3.5</v>
      </c>
      <c r="CT38" s="16">
        <v>5</v>
      </c>
      <c r="CU38" s="16">
        <v>5.3</v>
      </c>
      <c r="CW38" s="16">
        <v>5</v>
      </c>
      <c r="CX38" s="16">
        <v>3</v>
      </c>
      <c r="CZ38" s="16">
        <v>5</v>
      </c>
      <c r="DA38" s="16">
        <v>1.5</v>
      </c>
      <c r="DC38" s="16">
        <v>5</v>
      </c>
      <c r="DD38" s="16">
        <v>4</v>
      </c>
      <c r="DF38" s="16">
        <v>5</v>
      </c>
      <c r="DG38" s="16">
        <v>4.2</v>
      </c>
      <c r="DI38" s="16">
        <v>5</v>
      </c>
      <c r="DJ38" s="16">
        <v>0.6</v>
      </c>
      <c r="DL38" s="16">
        <v>5</v>
      </c>
      <c r="DM38" s="16">
        <v>2.75</v>
      </c>
      <c r="DO38" s="16">
        <v>4</v>
      </c>
      <c r="DP38" s="16">
        <v>1.2</v>
      </c>
      <c r="DR38" s="16">
        <v>5</v>
      </c>
      <c r="DS38" s="16">
        <v>3.1</v>
      </c>
      <c r="DU38" s="16">
        <v>5</v>
      </c>
      <c r="DV38" s="16">
        <v>5.15</v>
      </c>
      <c r="DX38" s="16">
        <v>5</v>
      </c>
      <c r="DY38" s="16">
        <v>6.5</v>
      </c>
      <c r="EA38" s="16">
        <v>5</v>
      </c>
      <c r="EB38" s="16">
        <v>0</v>
      </c>
      <c r="ED38" s="16">
        <v>5</v>
      </c>
      <c r="EE38" s="16">
        <v>0</v>
      </c>
      <c r="EG38" s="16">
        <v>5</v>
      </c>
      <c r="EH38" s="16">
        <v>3.25</v>
      </c>
      <c r="EJ38" s="16">
        <v>1</v>
      </c>
      <c r="EK38" s="16">
        <v>0</v>
      </c>
      <c r="FE38" s="16">
        <v>1</v>
      </c>
      <c r="FF38" s="16">
        <v>0</v>
      </c>
      <c r="FH38" s="16">
        <v>3</v>
      </c>
      <c r="FI38" s="16">
        <v>0</v>
      </c>
      <c r="FK38" s="16" t="e">
        <v>#N/A</v>
      </c>
      <c r="FL38" s="16" t="e">
        <v>#N/A</v>
      </c>
      <c r="FN38" s="16" t="e">
        <v>#N/A</v>
      </c>
      <c r="FO38" s="16" t="e">
        <v>#N/A</v>
      </c>
      <c r="FQ38" s="16" t="e">
        <v>#N/A</v>
      </c>
      <c r="FR38" s="16" t="e">
        <v>#N/A</v>
      </c>
      <c r="FT38" s="16" t="e">
        <v>#N/A</v>
      </c>
      <c r="FU38" s="16" t="e">
        <v>#N/A</v>
      </c>
      <c r="FW38" s="16" t="e">
        <v>#N/A</v>
      </c>
      <c r="FX38" s="16" t="e">
        <v>#N/A</v>
      </c>
      <c r="FZ38" s="16" t="e">
        <v>#N/A</v>
      </c>
      <c r="GA38" s="16" t="e">
        <v>#N/A</v>
      </c>
      <c r="GC38" s="16" t="e">
        <v>#N/A</v>
      </c>
      <c r="GD38" s="16" t="e">
        <v>#N/A</v>
      </c>
      <c r="GF38" s="16" t="e">
        <v>#N/A</v>
      </c>
      <c r="GG38" s="16" t="e">
        <v>#N/A</v>
      </c>
      <c r="GI38" s="16" t="e">
        <v>#N/A</v>
      </c>
      <c r="GJ38" s="16" t="e">
        <v>#N/A</v>
      </c>
      <c r="GL38" s="16" t="e">
        <v>#N/A</v>
      </c>
      <c r="GM38" s="16" t="e">
        <v>#N/A</v>
      </c>
      <c r="GO38" s="16" t="e">
        <v>#N/A</v>
      </c>
      <c r="GP38" s="16" t="e">
        <v>#N/A</v>
      </c>
      <c r="GR38" s="16" t="e">
        <v>#N/A</v>
      </c>
      <c r="GS38" s="16" t="e">
        <v>#N/A</v>
      </c>
      <c r="GU38" s="16" t="e">
        <v>#N/A</v>
      </c>
      <c r="GV38" s="16" t="e">
        <v>#N/A</v>
      </c>
      <c r="GW38" s="40" t="e">
        <v>#N/A</v>
      </c>
      <c r="GX38" s="40" t="e">
        <f t="shared" si="0"/>
        <v>#N/A</v>
      </c>
    </row>
    <row r="39" spans="1:206" hidden="1" x14ac:dyDescent="0.25">
      <c r="A39" s="14" t="s">
        <v>68</v>
      </c>
      <c r="B39" s="47" t="s">
        <v>85</v>
      </c>
      <c r="C39" s="14" t="s">
        <v>168</v>
      </c>
      <c r="E39" s="16">
        <v>4</v>
      </c>
      <c r="F39" s="16">
        <v>6.95</v>
      </c>
      <c r="H39" s="16">
        <v>4</v>
      </c>
      <c r="I39" s="16">
        <v>0</v>
      </c>
      <c r="K39" s="16">
        <v>4</v>
      </c>
      <c r="L39" s="16">
        <v>4.5</v>
      </c>
      <c r="N39" s="16">
        <v>1</v>
      </c>
      <c r="O39" s="16">
        <v>0</v>
      </c>
      <c r="Q39" s="16">
        <v>1</v>
      </c>
      <c r="R39" s="16">
        <v>0</v>
      </c>
      <c r="T39" s="16">
        <v>1</v>
      </c>
      <c r="U39" s="16">
        <v>0</v>
      </c>
      <c r="W39" s="16">
        <v>2</v>
      </c>
      <c r="X39" s="16">
        <v>0.8</v>
      </c>
      <c r="Z39" s="16">
        <v>4</v>
      </c>
      <c r="AA39" s="16">
        <v>0</v>
      </c>
      <c r="AC39" s="16">
        <v>3</v>
      </c>
      <c r="AD39" s="16">
        <v>0</v>
      </c>
      <c r="AF39" s="16">
        <v>3</v>
      </c>
      <c r="AG39" s="16">
        <v>0.5</v>
      </c>
      <c r="AI39" s="16">
        <v>1</v>
      </c>
      <c r="AJ39" s="16">
        <v>0</v>
      </c>
      <c r="EG39" s="16" t="e">
        <v>#N/A</v>
      </c>
      <c r="EH39" s="16" t="e">
        <v>#N/A</v>
      </c>
      <c r="EJ39" s="16" t="e">
        <v>#N/A</v>
      </c>
      <c r="EK39" s="16" t="e">
        <v>#N/A</v>
      </c>
      <c r="EM39" s="16" t="e">
        <v>#N/A</v>
      </c>
      <c r="EN39" s="16" t="e">
        <v>#N/A</v>
      </c>
      <c r="EP39" s="16" t="e">
        <v>#N/A</v>
      </c>
      <c r="EQ39" s="16" t="e">
        <v>#N/A</v>
      </c>
      <c r="ES39" s="16" t="e">
        <v>#N/A</v>
      </c>
      <c r="ET39" s="16" t="e">
        <v>#N/A</v>
      </c>
      <c r="EV39" s="16" t="e">
        <v>#N/A</v>
      </c>
      <c r="EW39" s="16" t="e">
        <v>#N/A</v>
      </c>
      <c r="EY39" s="16" t="e">
        <v>#N/A</v>
      </c>
      <c r="EZ39" s="16" t="e">
        <v>#N/A</v>
      </c>
      <c r="FB39" s="16" t="e">
        <v>#N/A</v>
      </c>
      <c r="FC39" s="16" t="e">
        <v>#N/A</v>
      </c>
      <c r="FE39" s="16" t="e">
        <v>#N/A</v>
      </c>
      <c r="FF39" s="16" t="e">
        <v>#N/A</v>
      </c>
      <c r="FH39" s="16" t="e">
        <v>#N/A</v>
      </c>
      <c r="FI39" s="16" t="e">
        <v>#N/A</v>
      </c>
      <c r="FK39" s="16" t="e">
        <v>#N/A</v>
      </c>
      <c r="FL39" s="16" t="e">
        <v>#N/A</v>
      </c>
      <c r="FN39" s="16" t="e">
        <v>#N/A</v>
      </c>
      <c r="FO39" s="16" t="e">
        <v>#N/A</v>
      </c>
      <c r="FQ39" s="16" t="e">
        <v>#N/A</v>
      </c>
      <c r="FR39" s="16" t="e">
        <v>#N/A</v>
      </c>
      <c r="FT39" s="16" t="e">
        <v>#N/A</v>
      </c>
      <c r="FU39" s="16" t="e">
        <v>#N/A</v>
      </c>
      <c r="FW39" s="16" t="e">
        <v>#N/A</v>
      </c>
      <c r="FX39" s="16" t="e">
        <v>#N/A</v>
      </c>
      <c r="FZ39" s="16" t="e">
        <v>#N/A</v>
      </c>
      <c r="GA39" s="16" t="e">
        <v>#N/A</v>
      </c>
      <c r="GC39" s="16" t="e">
        <v>#N/A</v>
      </c>
      <c r="GD39" s="16" t="e">
        <v>#N/A</v>
      </c>
      <c r="GF39" s="16" t="e">
        <v>#N/A</v>
      </c>
      <c r="GG39" s="16" t="e">
        <v>#N/A</v>
      </c>
      <c r="GI39" s="16" t="e">
        <v>#N/A</v>
      </c>
      <c r="GJ39" s="16" t="e">
        <v>#N/A</v>
      </c>
      <c r="GL39" s="16" t="e">
        <v>#N/A</v>
      </c>
      <c r="GM39" s="16" t="e">
        <v>#N/A</v>
      </c>
      <c r="GO39" s="16" t="e">
        <v>#N/A</v>
      </c>
      <c r="GP39" s="16" t="e">
        <v>#N/A</v>
      </c>
      <c r="GR39" s="16" t="e">
        <v>#N/A</v>
      </c>
      <c r="GS39" s="16" t="e">
        <v>#N/A</v>
      </c>
      <c r="GU39" s="16" t="e">
        <v>#N/A</v>
      </c>
      <c r="GV39" s="16" t="e">
        <v>#N/A</v>
      </c>
      <c r="GW39" s="40" t="e">
        <v>#N/A</v>
      </c>
      <c r="GX39" s="40" t="e">
        <f t="shared" si="0"/>
        <v>#N/A</v>
      </c>
    </row>
    <row r="40" spans="1:206" hidden="1" x14ac:dyDescent="0.25">
      <c r="A40" s="45" t="s">
        <v>284</v>
      </c>
      <c r="B40" s="47" t="s">
        <v>285</v>
      </c>
      <c r="C40" s="14" t="s">
        <v>286</v>
      </c>
      <c r="DB40" s="16">
        <v>5</v>
      </c>
      <c r="DF40" s="16">
        <v>5</v>
      </c>
      <c r="DG40" s="16">
        <v>0</v>
      </c>
      <c r="DH40" s="16">
        <v>5</v>
      </c>
      <c r="DL40" s="16">
        <v>5</v>
      </c>
      <c r="DM40" s="16">
        <v>3.85</v>
      </c>
      <c r="DO40" s="16">
        <v>3</v>
      </c>
      <c r="DP40" s="16">
        <v>0</v>
      </c>
      <c r="EG40" s="16" t="e">
        <v>#N/A</v>
      </c>
      <c r="EH40" s="16" t="e">
        <v>#N/A</v>
      </c>
      <c r="EJ40" s="16" t="e">
        <v>#N/A</v>
      </c>
      <c r="EK40" s="16" t="e">
        <v>#N/A</v>
      </c>
      <c r="EM40" s="16" t="e">
        <v>#N/A</v>
      </c>
      <c r="EN40" s="16" t="e">
        <v>#N/A</v>
      </c>
      <c r="EP40" s="16" t="e">
        <v>#N/A</v>
      </c>
      <c r="EQ40" s="16" t="e">
        <v>#N/A</v>
      </c>
      <c r="ES40" s="16" t="e">
        <v>#N/A</v>
      </c>
      <c r="ET40" s="16" t="e">
        <v>#N/A</v>
      </c>
      <c r="EV40" s="16" t="e">
        <v>#N/A</v>
      </c>
      <c r="EW40" s="16" t="e">
        <v>#N/A</v>
      </c>
      <c r="EY40" s="16" t="e">
        <v>#N/A</v>
      </c>
      <c r="EZ40" s="16" t="e">
        <v>#N/A</v>
      </c>
      <c r="FB40" s="16" t="e">
        <v>#N/A</v>
      </c>
      <c r="FC40" s="16" t="e">
        <v>#N/A</v>
      </c>
      <c r="FE40" s="16" t="e">
        <v>#N/A</v>
      </c>
      <c r="FF40" s="16" t="e">
        <v>#N/A</v>
      </c>
      <c r="FH40" s="16" t="e">
        <v>#N/A</v>
      </c>
      <c r="FI40" s="16" t="e">
        <v>#N/A</v>
      </c>
      <c r="FK40" s="16" t="e">
        <v>#N/A</v>
      </c>
      <c r="FL40" s="16" t="e">
        <v>#N/A</v>
      </c>
      <c r="FN40" s="16" t="e">
        <v>#N/A</v>
      </c>
      <c r="FO40" s="16" t="e">
        <v>#N/A</v>
      </c>
      <c r="FQ40" s="16" t="e">
        <v>#N/A</v>
      </c>
      <c r="FR40" s="16" t="e">
        <v>#N/A</v>
      </c>
      <c r="FT40" s="16" t="e">
        <v>#N/A</v>
      </c>
      <c r="FU40" s="16" t="e">
        <v>#N/A</v>
      </c>
      <c r="FW40" s="16" t="e">
        <v>#N/A</v>
      </c>
      <c r="FX40" s="16" t="e">
        <v>#N/A</v>
      </c>
      <c r="FZ40" s="16" t="e">
        <v>#N/A</v>
      </c>
      <c r="GA40" s="16" t="e">
        <v>#N/A</v>
      </c>
      <c r="GC40" s="16" t="e">
        <v>#N/A</v>
      </c>
      <c r="GD40" s="16" t="e">
        <v>#N/A</v>
      </c>
      <c r="GF40" s="16" t="e">
        <v>#N/A</v>
      </c>
      <c r="GG40" s="16" t="e">
        <v>#N/A</v>
      </c>
      <c r="GI40" s="16" t="e">
        <v>#N/A</v>
      </c>
      <c r="GJ40" s="16" t="e">
        <v>#N/A</v>
      </c>
      <c r="GL40" s="16" t="e">
        <v>#N/A</v>
      </c>
      <c r="GM40" s="16" t="e">
        <v>#N/A</v>
      </c>
      <c r="GO40" s="16" t="e">
        <v>#N/A</v>
      </c>
      <c r="GP40" s="16" t="e">
        <v>#N/A</v>
      </c>
      <c r="GR40" s="16" t="e">
        <v>#N/A</v>
      </c>
      <c r="GS40" s="16" t="e">
        <v>#N/A</v>
      </c>
      <c r="GU40" s="16" t="e">
        <v>#N/A</v>
      </c>
      <c r="GV40" s="16" t="e">
        <v>#N/A</v>
      </c>
      <c r="GW40" s="40" t="e">
        <v>#N/A</v>
      </c>
      <c r="GX40" s="40" t="e">
        <f t="shared" si="0"/>
        <v>#N/A</v>
      </c>
    </row>
    <row r="41" spans="1:206" x14ac:dyDescent="0.25">
      <c r="A41" s="14" t="s">
        <v>75</v>
      </c>
      <c r="B41" s="47" t="s">
        <v>14</v>
      </c>
      <c r="C41" s="14" t="s">
        <v>167</v>
      </c>
      <c r="E41" s="16">
        <v>5</v>
      </c>
      <c r="F41" s="16">
        <v>6.5</v>
      </c>
      <c r="H41" s="16">
        <v>5</v>
      </c>
      <c r="I41" s="16">
        <v>4.45</v>
      </c>
      <c r="K41" s="16">
        <v>5</v>
      </c>
      <c r="L41" s="16">
        <v>8.9</v>
      </c>
      <c r="N41" s="16">
        <v>5</v>
      </c>
      <c r="O41" s="16">
        <v>8</v>
      </c>
      <c r="Q41" s="16">
        <v>5</v>
      </c>
      <c r="R41" s="16">
        <v>12.2</v>
      </c>
      <c r="T41" s="16">
        <v>5</v>
      </c>
      <c r="U41" s="16">
        <v>11</v>
      </c>
      <c r="W41" s="16">
        <v>5</v>
      </c>
      <c r="X41" s="16">
        <v>5.9</v>
      </c>
      <c r="Z41" s="16">
        <v>5</v>
      </c>
      <c r="AA41" s="16">
        <v>6</v>
      </c>
      <c r="AC41" s="16">
        <v>4</v>
      </c>
      <c r="AD41" s="16">
        <v>0</v>
      </c>
      <c r="AF41" s="16">
        <v>5</v>
      </c>
      <c r="AG41" s="16">
        <v>2.95</v>
      </c>
      <c r="AI41" s="16">
        <v>5</v>
      </c>
      <c r="AJ41" s="16">
        <v>0.9</v>
      </c>
      <c r="AL41" s="16">
        <v>5</v>
      </c>
      <c r="AM41" s="16">
        <v>10.5</v>
      </c>
      <c r="AO41" s="16">
        <v>5</v>
      </c>
      <c r="AP41" s="16">
        <v>1.3</v>
      </c>
      <c r="AR41" s="16">
        <v>5</v>
      </c>
      <c r="AS41" s="16">
        <v>5</v>
      </c>
      <c r="AT41" s="16">
        <v>32.19</v>
      </c>
      <c r="AU41" s="16">
        <v>5</v>
      </c>
      <c r="AV41" s="16">
        <v>1.25</v>
      </c>
      <c r="AX41" s="16">
        <v>5</v>
      </c>
      <c r="AY41" s="16">
        <v>9.6</v>
      </c>
      <c r="BA41" s="16">
        <v>5</v>
      </c>
      <c r="BB41" s="16">
        <v>8.3000000000000007</v>
      </c>
      <c r="BD41" s="16">
        <v>5</v>
      </c>
      <c r="BE41" s="16">
        <v>6.5</v>
      </c>
      <c r="BG41" s="16">
        <v>5</v>
      </c>
      <c r="BH41" s="16">
        <v>8</v>
      </c>
      <c r="BJ41" s="16">
        <v>5</v>
      </c>
      <c r="BK41" s="16">
        <v>0</v>
      </c>
      <c r="BM41" s="16">
        <v>5</v>
      </c>
      <c r="BN41" s="16">
        <v>2.4</v>
      </c>
      <c r="BP41" s="16">
        <v>5</v>
      </c>
      <c r="BQ41" s="16">
        <v>9.5</v>
      </c>
      <c r="BS41" s="16">
        <v>4</v>
      </c>
      <c r="BT41" s="16">
        <v>5.5</v>
      </c>
      <c r="BV41" s="16">
        <v>5</v>
      </c>
      <c r="BW41" s="16">
        <v>0</v>
      </c>
      <c r="BY41" s="16">
        <v>5</v>
      </c>
      <c r="BZ41" s="16">
        <v>0</v>
      </c>
      <c r="CB41" s="16">
        <v>4</v>
      </c>
      <c r="CC41" s="16">
        <v>0</v>
      </c>
      <c r="CE41" s="16">
        <v>5</v>
      </c>
      <c r="CF41" s="16">
        <v>0</v>
      </c>
      <c r="CH41" s="16">
        <v>5</v>
      </c>
      <c r="CI41" s="16">
        <v>3.25</v>
      </c>
      <c r="CK41" s="16">
        <v>5</v>
      </c>
      <c r="CL41" s="16">
        <v>5.2</v>
      </c>
      <c r="CN41" s="16">
        <v>5</v>
      </c>
      <c r="CO41" s="16">
        <v>6.75</v>
      </c>
      <c r="CQ41" s="16">
        <v>5</v>
      </c>
      <c r="CR41" s="16">
        <v>1</v>
      </c>
      <c r="CT41" s="16">
        <v>5</v>
      </c>
      <c r="CU41" s="16">
        <v>0.6</v>
      </c>
      <c r="CW41" s="16">
        <v>5</v>
      </c>
      <c r="CX41" s="16">
        <v>5.75</v>
      </c>
      <c r="CZ41" s="16">
        <v>5</v>
      </c>
      <c r="DA41" s="16">
        <v>5</v>
      </c>
      <c r="DC41" s="16">
        <v>5</v>
      </c>
      <c r="DD41" s="16">
        <v>0</v>
      </c>
      <c r="DF41" s="16">
        <v>5</v>
      </c>
      <c r="DG41" s="16">
        <v>5</v>
      </c>
      <c r="DI41" s="16">
        <v>5</v>
      </c>
      <c r="DJ41" s="16">
        <v>7.3</v>
      </c>
      <c r="DL41" s="16">
        <v>5</v>
      </c>
      <c r="DM41" s="16">
        <v>2.75</v>
      </c>
      <c r="DO41" s="16">
        <v>4</v>
      </c>
      <c r="DP41" s="16">
        <v>1.1000000000000001</v>
      </c>
      <c r="DR41" s="16">
        <v>5</v>
      </c>
      <c r="DS41" s="16">
        <v>6.5</v>
      </c>
      <c r="DU41" s="16">
        <v>5</v>
      </c>
      <c r="DV41" s="16">
        <v>4.5</v>
      </c>
      <c r="DX41" s="16">
        <v>4</v>
      </c>
      <c r="DY41" s="16">
        <v>1.3</v>
      </c>
      <c r="EA41" s="16">
        <v>5</v>
      </c>
      <c r="EB41" s="16">
        <v>0</v>
      </c>
      <c r="ED41" s="16">
        <v>3</v>
      </c>
      <c r="EE41" s="16">
        <v>0</v>
      </c>
      <c r="EG41" s="16">
        <v>4</v>
      </c>
      <c r="EH41" s="16">
        <v>0</v>
      </c>
      <c r="EJ41" s="16">
        <v>5</v>
      </c>
      <c r="EK41" s="16">
        <v>6</v>
      </c>
      <c r="EM41" s="16">
        <v>4</v>
      </c>
      <c r="EN41" s="16">
        <v>0</v>
      </c>
      <c r="EP41" s="16">
        <v>4</v>
      </c>
      <c r="EQ41" s="16">
        <v>13.5</v>
      </c>
      <c r="ES41" s="16">
        <v>5</v>
      </c>
      <c r="ET41" s="16">
        <v>3.25</v>
      </c>
      <c r="EV41" s="16">
        <v>5</v>
      </c>
      <c r="EW41" s="16">
        <v>6.1</v>
      </c>
      <c r="EY41" s="16">
        <v>5</v>
      </c>
      <c r="EZ41" s="16">
        <v>5.5</v>
      </c>
      <c r="FB41" s="16">
        <v>5</v>
      </c>
      <c r="FC41" s="16">
        <v>2.25</v>
      </c>
      <c r="FE41" s="16">
        <v>5</v>
      </c>
      <c r="FF41" s="16">
        <v>5.85</v>
      </c>
      <c r="FH41" s="16">
        <v>5</v>
      </c>
      <c r="FI41" s="16">
        <v>2.5</v>
      </c>
      <c r="FK41" s="16">
        <v>5</v>
      </c>
      <c r="FL41" s="16">
        <v>1.3</v>
      </c>
      <c r="FN41" s="16">
        <v>5</v>
      </c>
      <c r="FO41" s="16">
        <v>1.4</v>
      </c>
      <c r="FQ41" s="16">
        <v>5</v>
      </c>
      <c r="FR41" s="16">
        <v>15</v>
      </c>
      <c r="FT41" s="16">
        <v>5</v>
      </c>
      <c r="FU41" s="16">
        <v>1.5</v>
      </c>
      <c r="FW41" s="16">
        <v>5</v>
      </c>
      <c r="FX41" s="16">
        <v>1.4000000000000001</v>
      </c>
      <c r="FZ41" s="16">
        <v>5</v>
      </c>
      <c r="GA41" s="16">
        <v>9</v>
      </c>
      <c r="GC41" s="16">
        <v>5</v>
      </c>
      <c r="GD41" s="16">
        <v>0</v>
      </c>
      <c r="GF41" s="16">
        <v>5</v>
      </c>
      <c r="GG41" s="16">
        <v>1.5</v>
      </c>
      <c r="GI41" s="16">
        <v>5</v>
      </c>
      <c r="GJ41" s="16">
        <v>0</v>
      </c>
      <c r="GL41" s="16">
        <v>4</v>
      </c>
      <c r="GM41" s="16">
        <v>3.5</v>
      </c>
      <c r="GO41" s="16">
        <v>4</v>
      </c>
      <c r="GP41" s="16">
        <v>1</v>
      </c>
      <c r="GR41" s="16">
        <v>1</v>
      </c>
      <c r="GS41" s="16">
        <v>0</v>
      </c>
      <c r="GW41" s="40">
        <v>0.33999999999999631</v>
      </c>
      <c r="GX41" s="40">
        <f t="shared" si="0"/>
        <v>0.33999999999999631</v>
      </c>
    </row>
    <row r="42" spans="1:206" hidden="1" x14ac:dyDescent="0.25">
      <c r="A42" s="14" t="s">
        <v>260</v>
      </c>
      <c r="B42" s="47" t="s">
        <v>259</v>
      </c>
      <c r="C42" s="14" t="s">
        <v>258</v>
      </c>
      <c r="AT42" s="16">
        <v>20</v>
      </c>
      <c r="AX42" s="16">
        <v>5</v>
      </c>
      <c r="AY42" s="16">
        <v>3.25</v>
      </c>
      <c r="BA42" s="16">
        <v>5</v>
      </c>
      <c r="BB42" s="16">
        <v>6</v>
      </c>
      <c r="BD42" s="16">
        <v>5</v>
      </c>
      <c r="BE42" s="16">
        <v>4.55</v>
      </c>
      <c r="BG42" s="16">
        <v>5</v>
      </c>
      <c r="BH42" s="16">
        <v>3.5</v>
      </c>
      <c r="BJ42" s="16">
        <v>5</v>
      </c>
      <c r="BK42" s="16">
        <v>3.5</v>
      </c>
      <c r="BM42" s="16">
        <v>5</v>
      </c>
      <c r="BN42" s="16">
        <v>0</v>
      </c>
      <c r="BP42" s="16">
        <v>5</v>
      </c>
      <c r="BQ42" s="16">
        <v>3</v>
      </c>
      <c r="BS42" s="16">
        <v>5</v>
      </c>
      <c r="BT42" s="16">
        <v>0.9</v>
      </c>
      <c r="BV42" s="16">
        <v>4</v>
      </c>
      <c r="BW42" s="16">
        <v>1.2</v>
      </c>
      <c r="BX42" s="16">
        <v>20</v>
      </c>
      <c r="BY42" s="16">
        <v>1</v>
      </c>
      <c r="BZ42" s="16">
        <v>0</v>
      </c>
      <c r="CE42" s="16">
        <v>5</v>
      </c>
      <c r="CF42" s="16">
        <v>1.3</v>
      </c>
      <c r="CH42" s="16">
        <v>5</v>
      </c>
      <c r="CI42" s="16">
        <v>4.7</v>
      </c>
      <c r="CK42" s="16">
        <v>5</v>
      </c>
      <c r="CL42" s="16">
        <v>5.5</v>
      </c>
      <c r="CN42" s="16">
        <v>5</v>
      </c>
      <c r="CO42" s="16">
        <v>3.25</v>
      </c>
      <c r="CQ42" s="16">
        <v>5</v>
      </c>
      <c r="CR42" s="16">
        <v>0</v>
      </c>
      <c r="CT42" s="16">
        <v>5</v>
      </c>
      <c r="CU42" s="16">
        <v>2.5</v>
      </c>
      <c r="CW42" s="16">
        <v>5</v>
      </c>
      <c r="CX42" s="16">
        <v>3.25</v>
      </c>
      <c r="CZ42" s="16">
        <v>5</v>
      </c>
      <c r="DA42" s="16">
        <v>6</v>
      </c>
      <c r="DC42" s="16">
        <v>5</v>
      </c>
      <c r="DD42" s="16">
        <v>11</v>
      </c>
      <c r="DF42" s="16">
        <v>5</v>
      </c>
      <c r="DG42" s="16">
        <v>8.5</v>
      </c>
      <c r="DI42" s="16">
        <v>5</v>
      </c>
      <c r="DJ42" s="16">
        <v>2.5</v>
      </c>
      <c r="DL42" s="16">
        <v>5</v>
      </c>
      <c r="DM42" s="16">
        <v>1.1000000000000001</v>
      </c>
      <c r="DO42" s="16">
        <v>5</v>
      </c>
      <c r="DP42" s="16">
        <v>1</v>
      </c>
      <c r="DR42" s="16">
        <v>5</v>
      </c>
      <c r="DS42" s="16">
        <v>0</v>
      </c>
      <c r="DU42" s="16">
        <v>1</v>
      </c>
      <c r="DV42" s="16">
        <v>2.5</v>
      </c>
      <c r="DX42" s="16">
        <v>3</v>
      </c>
      <c r="DY42" s="16">
        <v>0</v>
      </c>
      <c r="EG42" s="16" t="e">
        <v>#N/A</v>
      </c>
      <c r="EH42" s="16" t="e">
        <v>#N/A</v>
      </c>
      <c r="EJ42" s="16" t="e">
        <v>#N/A</v>
      </c>
      <c r="EK42" s="16" t="e">
        <v>#N/A</v>
      </c>
      <c r="EM42" s="16" t="e">
        <v>#N/A</v>
      </c>
      <c r="EN42" s="16" t="e">
        <v>#N/A</v>
      </c>
      <c r="EP42" s="16" t="e">
        <v>#N/A</v>
      </c>
      <c r="EQ42" s="16" t="e">
        <v>#N/A</v>
      </c>
      <c r="ES42" s="16" t="e">
        <v>#N/A</v>
      </c>
      <c r="ET42" s="16" t="e">
        <v>#N/A</v>
      </c>
      <c r="EV42" s="16" t="e">
        <v>#N/A</v>
      </c>
      <c r="EW42" s="16" t="e">
        <v>#N/A</v>
      </c>
      <c r="EY42" s="16" t="e">
        <v>#N/A</v>
      </c>
      <c r="EZ42" s="16" t="e">
        <v>#N/A</v>
      </c>
      <c r="FB42" s="16" t="e">
        <v>#N/A</v>
      </c>
      <c r="FC42" s="16" t="e">
        <v>#N/A</v>
      </c>
      <c r="FE42" s="16" t="e">
        <v>#N/A</v>
      </c>
      <c r="FF42" s="16" t="e">
        <v>#N/A</v>
      </c>
      <c r="FH42" s="16" t="e">
        <v>#N/A</v>
      </c>
      <c r="FI42" s="16" t="e">
        <v>#N/A</v>
      </c>
      <c r="FK42" s="16" t="e">
        <v>#N/A</v>
      </c>
      <c r="FL42" s="16" t="e">
        <v>#N/A</v>
      </c>
      <c r="FN42" s="16" t="e">
        <v>#N/A</v>
      </c>
      <c r="FO42" s="16" t="e">
        <v>#N/A</v>
      </c>
      <c r="FQ42" s="16" t="e">
        <v>#N/A</v>
      </c>
      <c r="FR42" s="16" t="e">
        <v>#N/A</v>
      </c>
      <c r="FT42" s="16" t="e">
        <v>#N/A</v>
      </c>
      <c r="FU42" s="16" t="e">
        <v>#N/A</v>
      </c>
      <c r="FW42" s="16" t="e">
        <v>#N/A</v>
      </c>
      <c r="FX42" s="16" t="e">
        <v>#N/A</v>
      </c>
      <c r="FZ42" s="16" t="e">
        <v>#N/A</v>
      </c>
      <c r="GA42" s="16" t="e">
        <v>#N/A</v>
      </c>
      <c r="GC42" s="16" t="e">
        <v>#N/A</v>
      </c>
      <c r="GD42" s="16" t="e">
        <v>#N/A</v>
      </c>
      <c r="GF42" s="16" t="e">
        <v>#N/A</v>
      </c>
      <c r="GG42" s="16" t="e">
        <v>#N/A</v>
      </c>
      <c r="GI42" s="16" t="e">
        <v>#N/A</v>
      </c>
      <c r="GJ42" s="16" t="e">
        <v>#N/A</v>
      </c>
      <c r="GL42" s="16" t="e">
        <v>#N/A</v>
      </c>
      <c r="GM42" s="16" t="e">
        <v>#N/A</v>
      </c>
      <c r="GO42" s="16" t="e">
        <v>#N/A</v>
      </c>
      <c r="GP42" s="16" t="e">
        <v>#N/A</v>
      </c>
      <c r="GR42" s="16" t="e">
        <v>#N/A</v>
      </c>
      <c r="GS42" s="16" t="e">
        <v>#N/A</v>
      </c>
      <c r="GW42" s="40" t="e">
        <v>#N/A</v>
      </c>
      <c r="GX42" s="40" t="e">
        <f t="shared" si="0"/>
        <v>#N/A</v>
      </c>
    </row>
    <row r="43" spans="1:206" hidden="1" x14ac:dyDescent="0.25">
      <c r="A43" s="14" t="s">
        <v>234</v>
      </c>
      <c r="B43" s="47" t="s">
        <v>235</v>
      </c>
      <c r="C43" s="14" t="s">
        <v>236</v>
      </c>
      <c r="P43" s="16">
        <v>5</v>
      </c>
      <c r="T43" s="16">
        <v>5</v>
      </c>
      <c r="U43" s="16">
        <v>0</v>
      </c>
      <c r="V43" s="16">
        <v>5</v>
      </c>
      <c r="Z43" s="16">
        <v>2</v>
      </c>
      <c r="AA43" s="16">
        <v>0</v>
      </c>
      <c r="AC43" s="16">
        <v>2</v>
      </c>
      <c r="AD43" s="16">
        <v>2</v>
      </c>
      <c r="AF43" s="16">
        <v>1</v>
      </c>
      <c r="AG43" s="16">
        <v>0</v>
      </c>
      <c r="AI43" s="16">
        <v>2</v>
      </c>
      <c r="AJ43" s="16">
        <v>0</v>
      </c>
      <c r="EG43" s="16" t="e">
        <v>#N/A</v>
      </c>
      <c r="EH43" s="16" t="e">
        <v>#N/A</v>
      </c>
      <c r="EJ43" s="16" t="e">
        <v>#N/A</v>
      </c>
      <c r="EK43" s="16" t="e">
        <v>#N/A</v>
      </c>
      <c r="EM43" s="16" t="e">
        <v>#N/A</v>
      </c>
      <c r="EN43" s="16" t="e">
        <v>#N/A</v>
      </c>
      <c r="EP43" s="16" t="e">
        <v>#N/A</v>
      </c>
      <c r="EQ43" s="16" t="e">
        <v>#N/A</v>
      </c>
      <c r="ES43" s="16" t="e">
        <v>#N/A</v>
      </c>
      <c r="ET43" s="16" t="e">
        <v>#N/A</v>
      </c>
      <c r="EV43" s="16" t="e">
        <v>#N/A</v>
      </c>
      <c r="EW43" s="16" t="e">
        <v>#N/A</v>
      </c>
      <c r="EY43" s="16" t="e">
        <v>#N/A</v>
      </c>
      <c r="EZ43" s="16" t="e">
        <v>#N/A</v>
      </c>
      <c r="FB43" s="16" t="e">
        <v>#N/A</v>
      </c>
      <c r="FC43" s="16" t="e">
        <v>#N/A</v>
      </c>
      <c r="FE43" s="16" t="e">
        <v>#N/A</v>
      </c>
      <c r="FF43" s="16" t="e">
        <v>#N/A</v>
      </c>
      <c r="FH43" s="16" t="e">
        <v>#N/A</v>
      </c>
      <c r="FI43" s="16" t="e">
        <v>#N/A</v>
      </c>
      <c r="FK43" s="16" t="e">
        <v>#N/A</v>
      </c>
      <c r="FL43" s="16" t="e">
        <v>#N/A</v>
      </c>
      <c r="FN43" s="16" t="e">
        <v>#N/A</v>
      </c>
      <c r="FO43" s="16" t="e">
        <v>#N/A</v>
      </c>
      <c r="FQ43" s="16" t="e">
        <v>#N/A</v>
      </c>
      <c r="FR43" s="16" t="e">
        <v>#N/A</v>
      </c>
      <c r="FT43" s="16" t="e">
        <v>#N/A</v>
      </c>
      <c r="FU43" s="16" t="e">
        <v>#N/A</v>
      </c>
      <c r="FW43" s="16" t="e">
        <v>#N/A</v>
      </c>
      <c r="FX43" s="16" t="e">
        <v>#N/A</v>
      </c>
      <c r="FZ43" s="16" t="e">
        <v>#N/A</v>
      </c>
      <c r="GA43" s="16" t="e">
        <v>#N/A</v>
      </c>
      <c r="GC43" s="16" t="e">
        <v>#N/A</v>
      </c>
      <c r="GD43" s="16" t="e">
        <v>#N/A</v>
      </c>
      <c r="GF43" s="16" t="e">
        <v>#N/A</v>
      </c>
      <c r="GG43" s="16" t="e">
        <v>#N/A</v>
      </c>
      <c r="GI43" s="16" t="e">
        <v>#N/A</v>
      </c>
      <c r="GJ43" s="16" t="e">
        <v>#N/A</v>
      </c>
      <c r="GL43" s="16" t="e">
        <v>#N/A</v>
      </c>
      <c r="GM43" s="16" t="e">
        <v>#N/A</v>
      </c>
      <c r="GO43" s="16" t="e">
        <v>#N/A</v>
      </c>
      <c r="GP43" s="16" t="e">
        <v>#N/A</v>
      </c>
      <c r="GR43" s="16" t="e">
        <v>#N/A</v>
      </c>
      <c r="GS43" s="16" t="e">
        <v>#N/A</v>
      </c>
      <c r="GW43" s="40" t="e">
        <v>#N/A</v>
      </c>
      <c r="GX43" s="40" t="e">
        <f t="shared" si="0"/>
        <v>#N/A</v>
      </c>
    </row>
    <row r="44" spans="1:206" x14ac:dyDescent="0.25">
      <c r="A44" s="14" t="s">
        <v>166</v>
      </c>
      <c r="B44" s="47" t="s">
        <v>39</v>
      </c>
      <c r="C44" s="14" t="s">
        <v>165</v>
      </c>
      <c r="AL44" s="16">
        <v>5</v>
      </c>
      <c r="AM44" s="16">
        <v>0</v>
      </c>
      <c r="GW44" s="40">
        <v>8</v>
      </c>
      <c r="GX44" s="40">
        <f t="shared" si="0"/>
        <v>8</v>
      </c>
    </row>
    <row r="45" spans="1:206" x14ac:dyDescent="0.25">
      <c r="A45" s="14" t="s">
        <v>61</v>
      </c>
      <c r="B45" s="47" t="s">
        <v>32</v>
      </c>
      <c r="C45" s="14" t="s">
        <v>164</v>
      </c>
      <c r="E45" s="16">
        <v>1</v>
      </c>
      <c r="F45" s="16">
        <v>0</v>
      </c>
      <c r="H45" s="16">
        <v>2</v>
      </c>
      <c r="I45" s="16">
        <v>2.5</v>
      </c>
      <c r="K45" s="16">
        <v>3</v>
      </c>
      <c r="L45" s="16">
        <v>2.25</v>
      </c>
      <c r="N45" s="16">
        <v>5</v>
      </c>
      <c r="O45" s="16">
        <v>14</v>
      </c>
      <c r="Q45" s="16">
        <v>1</v>
      </c>
      <c r="R45" s="16">
        <v>1</v>
      </c>
      <c r="T45" s="16">
        <v>3</v>
      </c>
      <c r="U45" s="16">
        <v>4.5</v>
      </c>
      <c r="Z45" s="16">
        <v>1</v>
      </c>
      <c r="AA45" s="16">
        <v>0</v>
      </c>
      <c r="AL45" s="16">
        <v>1</v>
      </c>
      <c r="AM45" s="16">
        <v>0</v>
      </c>
      <c r="AU45" s="16">
        <v>1</v>
      </c>
      <c r="AV45" s="16">
        <v>0</v>
      </c>
      <c r="BA45" s="16">
        <v>1</v>
      </c>
      <c r="BB45" s="16">
        <v>0</v>
      </c>
      <c r="BD45" s="16">
        <v>1</v>
      </c>
      <c r="BE45" s="16">
        <v>0.8</v>
      </c>
      <c r="BJ45" s="16">
        <v>1</v>
      </c>
      <c r="BK45" s="16">
        <v>0</v>
      </c>
      <c r="BM45" s="16">
        <v>1</v>
      </c>
      <c r="BN45" s="16">
        <v>0</v>
      </c>
      <c r="BP45" s="16">
        <v>1</v>
      </c>
      <c r="BQ45" s="16">
        <v>0</v>
      </c>
      <c r="BS45" s="16">
        <v>2</v>
      </c>
      <c r="BT45" s="16">
        <v>2.25</v>
      </c>
      <c r="BV45" s="16">
        <v>1</v>
      </c>
      <c r="BW45" s="16">
        <v>0</v>
      </c>
      <c r="BY45" s="16">
        <v>1</v>
      </c>
      <c r="BZ45" s="16">
        <v>0</v>
      </c>
      <c r="DU45" s="16">
        <v>1</v>
      </c>
      <c r="DV45" s="16">
        <v>0.6</v>
      </c>
      <c r="FT45" s="16">
        <v>1</v>
      </c>
      <c r="FU45" s="16">
        <v>0</v>
      </c>
      <c r="GW45" s="40">
        <v>16.899999999999999</v>
      </c>
      <c r="GX45" s="40">
        <f t="shared" si="0"/>
        <v>16.899999999999999</v>
      </c>
    </row>
    <row r="46" spans="1:206" x14ac:dyDescent="0.25">
      <c r="A46" s="14" t="s">
        <v>98</v>
      </c>
      <c r="B46" s="47" t="s">
        <v>97</v>
      </c>
      <c r="C46" s="14" t="s">
        <v>163</v>
      </c>
      <c r="AC46" s="16">
        <v>1</v>
      </c>
      <c r="AD46" s="16">
        <v>0</v>
      </c>
      <c r="AO46" s="16">
        <v>2</v>
      </c>
      <c r="AP46" s="16">
        <v>0</v>
      </c>
      <c r="AR46" s="16">
        <v>1</v>
      </c>
      <c r="AS46" s="16">
        <v>0</v>
      </c>
      <c r="AU46" s="16">
        <v>1</v>
      </c>
      <c r="AV46" s="16">
        <v>0</v>
      </c>
      <c r="AX46" s="16">
        <v>1</v>
      </c>
      <c r="AY46" s="16">
        <v>0</v>
      </c>
      <c r="CW46" s="16">
        <v>1</v>
      </c>
      <c r="CX46" s="16">
        <v>0</v>
      </c>
      <c r="DI46" s="16">
        <v>1</v>
      </c>
      <c r="DJ46" s="16">
        <v>0</v>
      </c>
      <c r="DU46" s="16">
        <v>1</v>
      </c>
      <c r="DV46" s="16">
        <v>0</v>
      </c>
      <c r="GR46" s="16">
        <v>1</v>
      </c>
      <c r="GS46" s="16">
        <v>0</v>
      </c>
      <c r="GW46" s="40">
        <v>0.25</v>
      </c>
      <c r="GX46" s="40">
        <f t="shared" si="0"/>
        <v>0.25</v>
      </c>
    </row>
    <row r="47" spans="1:206" hidden="1" x14ac:dyDescent="0.25">
      <c r="A47" s="14" t="s">
        <v>162</v>
      </c>
      <c r="B47" s="47" t="s">
        <v>41</v>
      </c>
      <c r="C47" s="14" t="s">
        <v>161</v>
      </c>
      <c r="D47" s="41">
        <v>-0.75</v>
      </c>
      <c r="EG47" s="16" t="e">
        <v>#N/A</v>
      </c>
      <c r="EH47" s="16" t="e">
        <v>#N/A</v>
      </c>
      <c r="EM47" s="16" t="e">
        <v>#N/A</v>
      </c>
      <c r="EN47" s="16" t="e">
        <v>#N/A</v>
      </c>
      <c r="EP47" s="16" t="e">
        <v>#N/A</v>
      </c>
      <c r="EQ47" s="16" t="e">
        <v>#N/A</v>
      </c>
      <c r="ES47" s="16" t="e">
        <v>#N/A</v>
      </c>
      <c r="ET47" s="16" t="e">
        <v>#N/A</v>
      </c>
      <c r="EV47" s="16" t="e">
        <v>#N/A</v>
      </c>
      <c r="EW47" s="16" t="e">
        <v>#N/A</v>
      </c>
      <c r="EY47" s="16" t="e">
        <v>#N/A</v>
      </c>
      <c r="EZ47" s="16" t="e">
        <v>#N/A</v>
      </c>
      <c r="FB47" s="16" t="e">
        <v>#N/A</v>
      </c>
      <c r="FC47" s="16" t="e">
        <v>#N/A</v>
      </c>
      <c r="FE47" s="16" t="e">
        <v>#N/A</v>
      </c>
      <c r="FF47" s="16" t="e">
        <v>#N/A</v>
      </c>
      <c r="FK47" s="16" t="e">
        <v>#N/A</v>
      </c>
      <c r="FL47" s="16" t="e">
        <v>#N/A</v>
      </c>
      <c r="FN47" s="16" t="e">
        <v>#N/A</v>
      </c>
      <c r="FO47" s="16" t="e">
        <v>#N/A</v>
      </c>
      <c r="FQ47" s="16" t="e">
        <v>#N/A</v>
      </c>
      <c r="FR47" s="16" t="e">
        <v>#N/A</v>
      </c>
      <c r="FT47" s="16" t="e">
        <v>#N/A</v>
      </c>
      <c r="FU47" s="16" t="e">
        <v>#N/A</v>
      </c>
      <c r="FW47" s="16" t="e">
        <v>#N/A</v>
      </c>
      <c r="FX47" s="16" t="e">
        <v>#N/A</v>
      </c>
      <c r="FZ47" s="16" t="e">
        <v>#N/A</v>
      </c>
      <c r="GA47" s="16" t="e">
        <v>#N/A</v>
      </c>
      <c r="GC47" s="16" t="e">
        <v>#N/A</v>
      </c>
      <c r="GD47" s="16" t="e">
        <v>#N/A</v>
      </c>
      <c r="GF47" s="16" t="e">
        <v>#N/A</v>
      </c>
      <c r="GG47" s="16" t="e">
        <v>#N/A</v>
      </c>
      <c r="GI47" s="16" t="e">
        <v>#N/A</v>
      </c>
      <c r="GJ47" s="16" t="e">
        <v>#N/A</v>
      </c>
      <c r="GL47" s="16" t="e">
        <v>#N/A</v>
      </c>
      <c r="GM47" s="16" t="e">
        <v>#N/A</v>
      </c>
      <c r="GO47" s="16" t="e">
        <v>#N/A</v>
      </c>
      <c r="GP47" s="16" t="e">
        <v>#N/A</v>
      </c>
      <c r="GR47" s="16" t="e">
        <v>#N/A</v>
      </c>
      <c r="GS47" s="16" t="e">
        <v>#N/A</v>
      </c>
      <c r="GU47" s="16" t="e">
        <v>#N/A</v>
      </c>
      <c r="GV47" s="16" t="e">
        <v>#N/A</v>
      </c>
      <c r="GW47" s="40" t="e">
        <v>#N/A</v>
      </c>
      <c r="GX47" s="40" t="e">
        <f t="shared" si="0"/>
        <v>#N/A</v>
      </c>
    </row>
    <row r="48" spans="1:206" x14ac:dyDescent="0.25">
      <c r="A48" s="14" t="s">
        <v>66</v>
      </c>
      <c r="B48" s="47" t="s">
        <v>28</v>
      </c>
      <c r="C48" s="14" t="s">
        <v>136</v>
      </c>
      <c r="E48" s="16">
        <v>2</v>
      </c>
      <c r="F48" s="16">
        <v>0</v>
      </c>
      <c r="H48" s="16">
        <v>4</v>
      </c>
      <c r="I48" s="16">
        <v>0</v>
      </c>
      <c r="K48" s="16">
        <v>1</v>
      </c>
      <c r="L48" s="16">
        <v>2.5</v>
      </c>
      <c r="N48" s="16">
        <v>3</v>
      </c>
      <c r="O48" s="16">
        <v>0</v>
      </c>
      <c r="Q48" s="16">
        <v>2</v>
      </c>
      <c r="R48" s="16">
        <v>0</v>
      </c>
      <c r="T48" s="16">
        <v>1</v>
      </c>
      <c r="U48" s="16">
        <v>0</v>
      </c>
      <c r="W48" s="16">
        <v>1</v>
      </c>
      <c r="X48" s="16">
        <v>0.60000000000000009</v>
      </c>
      <c r="Z48" s="16">
        <v>1</v>
      </c>
      <c r="AA48" s="16">
        <v>0</v>
      </c>
      <c r="AC48" s="16">
        <v>2</v>
      </c>
      <c r="AD48" s="16">
        <v>0</v>
      </c>
      <c r="AF48" s="16">
        <v>1</v>
      </c>
      <c r="AG48" s="16">
        <v>0</v>
      </c>
      <c r="AI48" s="16">
        <v>1</v>
      </c>
      <c r="AJ48" s="16">
        <v>0</v>
      </c>
      <c r="AL48" s="16">
        <v>2</v>
      </c>
      <c r="AM48" s="16">
        <v>6.5</v>
      </c>
      <c r="AO48" s="16">
        <v>2</v>
      </c>
      <c r="AP48" s="16">
        <v>0</v>
      </c>
      <c r="AR48" s="16">
        <v>3</v>
      </c>
      <c r="AS48" s="16">
        <v>0</v>
      </c>
      <c r="AU48" s="16">
        <v>2</v>
      </c>
      <c r="AV48" s="16">
        <v>6</v>
      </c>
      <c r="AX48" s="16">
        <v>1</v>
      </c>
      <c r="AY48" s="16">
        <v>0</v>
      </c>
      <c r="BA48" s="16">
        <v>2</v>
      </c>
      <c r="BB48" s="16">
        <v>0</v>
      </c>
      <c r="BG48" s="16">
        <v>1</v>
      </c>
      <c r="BH48" s="16">
        <v>0</v>
      </c>
      <c r="BP48" s="16">
        <v>2</v>
      </c>
      <c r="BQ48" s="16">
        <v>0</v>
      </c>
      <c r="BS48" s="16">
        <v>1</v>
      </c>
      <c r="BT48" s="16">
        <v>0</v>
      </c>
      <c r="BV48" s="16">
        <v>2</v>
      </c>
      <c r="BW48" s="16">
        <v>0</v>
      </c>
      <c r="BY48" s="16">
        <v>2</v>
      </c>
      <c r="BZ48" s="16">
        <v>0</v>
      </c>
      <c r="CB48" s="16">
        <v>1</v>
      </c>
      <c r="CC48" s="16">
        <v>0.9</v>
      </c>
      <c r="CE48" s="16">
        <v>1</v>
      </c>
      <c r="CF48" s="16">
        <v>0</v>
      </c>
      <c r="CH48" s="16">
        <v>1</v>
      </c>
      <c r="CI48" s="16">
        <v>0</v>
      </c>
      <c r="CK48" s="16">
        <v>1</v>
      </c>
      <c r="CL48" s="16">
        <v>6</v>
      </c>
      <c r="CN48" s="16">
        <v>1</v>
      </c>
      <c r="CO48" s="16">
        <v>0</v>
      </c>
      <c r="CQ48" s="16">
        <v>1</v>
      </c>
      <c r="CR48" s="16">
        <v>0</v>
      </c>
      <c r="CT48" s="16">
        <v>1</v>
      </c>
      <c r="CU48" s="16">
        <v>0</v>
      </c>
      <c r="CW48" s="16">
        <v>1</v>
      </c>
      <c r="CX48" s="16">
        <v>1.3</v>
      </c>
      <c r="CZ48" s="16">
        <v>1</v>
      </c>
      <c r="DA48" s="16">
        <v>0</v>
      </c>
      <c r="DC48" s="16">
        <v>1</v>
      </c>
      <c r="DD48" s="16">
        <v>0</v>
      </c>
      <c r="DI48" s="16">
        <v>1</v>
      </c>
      <c r="DJ48" s="16">
        <v>0</v>
      </c>
      <c r="DL48" s="16">
        <v>1</v>
      </c>
      <c r="DM48" s="16">
        <v>0</v>
      </c>
      <c r="DR48" s="16">
        <v>1</v>
      </c>
      <c r="DS48" s="16">
        <v>0.8</v>
      </c>
      <c r="DU48" s="16">
        <v>1</v>
      </c>
      <c r="DV48" s="16">
        <v>0</v>
      </c>
      <c r="DX48" s="16">
        <v>1</v>
      </c>
      <c r="DY48" s="16">
        <v>0</v>
      </c>
      <c r="EG48" s="16">
        <v>1</v>
      </c>
      <c r="EH48" s="16">
        <v>0</v>
      </c>
      <c r="EM48" s="16">
        <v>1</v>
      </c>
      <c r="EN48" s="16">
        <v>0</v>
      </c>
      <c r="EP48" s="16">
        <v>1</v>
      </c>
      <c r="EQ48" s="16">
        <v>0</v>
      </c>
      <c r="ES48" s="16">
        <v>1</v>
      </c>
      <c r="ET48" s="16">
        <v>0</v>
      </c>
      <c r="EV48" s="16">
        <v>1</v>
      </c>
      <c r="EW48" s="16">
        <v>1.4</v>
      </c>
      <c r="EY48" s="16">
        <v>1</v>
      </c>
      <c r="EZ48" s="16">
        <v>0</v>
      </c>
      <c r="FB48" s="16">
        <v>1</v>
      </c>
      <c r="FC48" s="16">
        <v>0</v>
      </c>
      <c r="FE48" s="16">
        <v>1</v>
      </c>
      <c r="FF48" s="16">
        <v>0</v>
      </c>
      <c r="FK48" s="16">
        <v>2</v>
      </c>
      <c r="FL48" s="16">
        <v>0</v>
      </c>
      <c r="FN48" s="16">
        <v>2</v>
      </c>
      <c r="FO48" s="16">
        <v>0</v>
      </c>
      <c r="FQ48" s="16">
        <v>2</v>
      </c>
      <c r="FR48" s="16">
        <v>4.5</v>
      </c>
      <c r="FT48" s="16">
        <v>2</v>
      </c>
      <c r="FU48" s="16">
        <v>0</v>
      </c>
      <c r="FW48" s="16">
        <v>3</v>
      </c>
      <c r="FX48" s="16">
        <v>1.4000000000000001</v>
      </c>
      <c r="FZ48" s="16">
        <v>3</v>
      </c>
      <c r="GA48" s="16">
        <v>1.5</v>
      </c>
      <c r="GC48" s="16">
        <v>3</v>
      </c>
      <c r="GD48" s="16">
        <v>0</v>
      </c>
      <c r="GF48" s="16">
        <v>3</v>
      </c>
      <c r="GG48" s="16">
        <v>3.75</v>
      </c>
      <c r="GI48" s="16">
        <v>2</v>
      </c>
      <c r="GJ48" s="16">
        <v>6.5</v>
      </c>
      <c r="GL48" s="16">
        <v>1</v>
      </c>
      <c r="GM48" s="16">
        <v>0</v>
      </c>
      <c r="GO48" s="16">
        <v>1</v>
      </c>
      <c r="GP48" s="16">
        <v>0</v>
      </c>
      <c r="GR48" s="16">
        <v>3</v>
      </c>
      <c r="GS48" s="16">
        <v>0</v>
      </c>
      <c r="GU48" s="16">
        <v>2</v>
      </c>
      <c r="GV48" s="16">
        <v>0</v>
      </c>
      <c r="GW48" s="40">
        <v>15.75</v>
      </c>
      <c r="GX48" s="40">
        <f t="shared" si="0"/>
        <v>13.75</v>
      </c>
    </row>
    <row r="49" spans="1:208" hidden="1" x14ac:dyDescent="0.25">
      <c r="A49" s="14" t="s">
        <v>160</v>
      </c>
      <c r="B49" s="47" t="s">
        <v>33</v>
      </c>
      <c r="C49" s="14" t="s">
        <v>159</v>
      </c>
      <c r="EG49" s="16" t="e">
        <v>#N/A</v>
      </c>
      <c r="EH49" s="16" t="e">
        <v>#N/A</v>
      </c>
      <c r="EJ49" s="16" t="e">
        <v>#N/A</v>
      </c>
      <c r="EK49" s="16" t="e">
        <v>#N/A</v>
      </c>
      <c r="EM49" s="16" t="e">
        <v>#N/A</v>
      </c>
      <c r="EN49" s="16" t="e">
        <v>#N/A</v>
      </c>
      <c r="EP49" s="16" t="e">
        <v>#N/A</v>
      </c>
      <c r="EQ49" s="16" t="e">
        <v>#N/A</v>
      </c>
      <c r="ES49" s="16" t="e">
        <v>#N/A</v>
      </c>
      <c r="ET49" s="16" t="e">
        <v>#N/A</v>
      </c>
      <c r="EV49" s="16" t="e">
        <v>#N/A</v>
      </c>
      <c r="EW49" s="16" t="e">
        <v>#N/A</v>
      </c>
      <c r="EY49" s="16" t="e">
        <v>#N/A</v>
      </c>
      <c r="EZ49" s="16" t="e">
        <v>#N/A</v>
      </c>
      <c r="FB49" s="16" t="e">
        <v>#N/A</v>
      </c>
      <c r="FC49" s="16" t="e">
        <v>#N/A</v>
      </c>
      <c r="FE49" s="16" t="e">
        <v>#N/A</v>
      </c>
      <c r="FF49" s="16" t="e">
        <v>#N/A</v>
      </c>
      <c r="FK49" s="16" t="e">
        <v>#N/A</v>
      </c>
      <c r="FL49" s="16" t="e">
        <v>#N/A</v>
      </c>
      <c r="FN49" s="16" t="e">
        <v>#N/A</v>
      </c>
      <c r="FO49" s="16" t="e">
        <v>#N/A</v>
      </c>
      <c r="FQ49" s="16" t="e">
        <v>#N/A</v>
      </c>
      <c r="FR49" s="16" t="e">
        <v>#N/A</v>
      </c>
      <c r="FT49" s="16" t="e">
        <v>#N/A</v>
      </c>
      <c r="FU49" s="16" t="e">
        <v>#N/A</v>
      </c>
      <c r="FW49" s="16" t="e">
        <v>#N/A</v>
      </c>
      <c r="FX49" s="16" t="e">
        <v>#N/A</v>
      </c>
      <c r="FZ49" s="16" t="e">
        <v>#N/A</v>
      </c>
      <c r="GA49" s="16" t="e">
        <v>#N/A</v>
      </c>
      <c r="GC49" s="16" t="e">
        <v>#N/A</v>
      </c>
      <c r="GD49" s="16" t="e">
        <v>#N/A</v>
      </c>
      <c r="GF49" s="16" t="e">
        <v>#N/A</v>
      </c>
      <c r="GG49" s="16" t="e">
        <v>#N/A</v>
      </c>
      <c r="GI49" s="16" t="e">
        <v>#N/A</v>
      </c>
      <c r="GJ49" s="16" t="e">
        <v>#N/A</v>
      </c>
      <c r="GL49" s="16" t="e">
        <v>#N/A</v>
      </c>
      <c r="GM49" s="16" t="e">
        <v>#N/A</v>
      </c>
      <c r="GO49" s="16" t="e">
        <v>#N/A</v>
      </c>
      <c r="GP49" s="16" t="e">
        <v>#N/A</v>
      </c>
      <c r="GR49" s="16" t="e">
        <v>#N/A</v>
      </c>
      <c r="GS49" s="16" t="e">
        <v>#N/A</v>
      </c>
      <c r="GU49" s="16" t="e">
        <v>#N/A</v>
      </c>
      <c r="GV49" s="16" t="e">
        <v>#N/A</v>
      </c>
      <c r="GW49" s="40" t="e">
        <v>#N/A</v>
      </c>
      <c r="GX49" s="40" t="e">
        <f t="shared" si="0"/>
        <v>#N/A</v>
      </c>
    </row>
    <row r="50" spans="1:208" hidden="1" x14ac:dyDescent="0.25">
      <c r="A50" s="14" t="s">
        <v>67</v>
      </c>
      <c r="B50" s="47" t="s">
        <v>6</v>
      </c>
      <c r="C50" s="14" t="s">
        <v>158</v>
      </c>
      <c r="E50" s="16">
        <v>1</v>
      </c>
      <c r="F50" s="16">
        <v>0</v>
      </c>
      <c r="H50" s="16">
        <v>4</v>
      </c>
      <c r="I50" s="16">
        <v>0</v>
      </c>
      <c r="N50" s="16">
        <v>1</v>
      </c>
      <c r="O50" s="16">
        <v>0</v>
      </c>
      <c r="EG50" s="16" t="e">
        <v>#N/A</v>
      </c>
      <c r="EH50" s="16" t="e">
        <v>#N/A</v>
      </c>
      <c r="EJ50" s="16" t="e">
        <v>#N/A</v>
      </c>
      <c r="EK50" s="16" t="e">
        <v>#N/A</v>
      </c>
      <c r="EM50" s="16" t="e">
        <v>#N/A</v>
      </c>
      <c r="EN50" s="16" t="e">
        <v>#N/A</v>
      </c>
      <c r="EP50" s="16" t="e">
        <v>#N/A</v>
      </c>
      <c r="EQ50" s="16" t="e">
        <v>#N/A</v>
      </c>
      <c r="ES50" s="16" t="e">
        <v>#N/A</v>
      </c>
      <c r="ET50" s="16" t="e">
        <v>#N/A</v>
      </c>
      <c r="EV50" s="16" t="e">
        <v>#N/A</v>
      </c>
      <c r="EW50" s="16" t="e">
        <v>#N/A</v>
      </c>
      <c r="EY50" s="16" t="e">
        <v>#N/A</v>
      </c>
      <c r="EZ50" s="16" t="e">
        <v>#N/A</v>
      </c>
      <c r="FB50" s="16" t="e">
        <v>#N/A</v>
      </c>
      <c r="FC50" s="16" t="e">
        <v>#N/A</v>
      </c>
      <c r="FE50" s="16" t="e">
        <v>#N/A</v>
      </c>
      <c r="FF50" s="16" t="e">
        <v>#N/A</v>
      </c>
      <c r="FK50" s="16" t="e">
        <v>#N/A</v>
      </c>
      <c r="FL50" s="16" t="e">
        <v>#N/A</v>
      </c>
      <c r="FN50" s="16" t="e">
        <v>#N/A</v>
      </c>
      <c r="FO50" s="16" t="e">
        <v>#N/A</v>
      </c>
      <c r="FQ50" s="16" t="e">
        <v>#N/A</v>
      </c>
      <c r="FR50" s="16" t="e">
        <v>#N/A</v>
      </c>
      <c r="FT50" s="16" t="e">
        <v>#N/A</v>
      </c>
      <c r="FU50" s="16" t="e">
        <v>#N/A</v>
      </c>
      <c r="FW50" s="16" t="e">
        <v>#N/A</v>
      </c>
      <c r="FX50" s="16" t="e">
        <v>#N/A</v>
      </c>
      <c r="FZ50" s="16" t="e">
        <v>#N/A</v>
      </c>
      <c r="GA50" s="16" t="e">
        <v>#N/A</v>
      </c>
      <c r="GC50" s="16" t="e">
        <v>#N/A</v>
      </c>
      <c r="GD50" s="16" t="e">
        <v>#N/A</v>
      </c>
      <c r="GF50" s="16" t="e">
        <v>#N/A</v>
      </c>
      <c r="GG50" s="16" t="e">
        <v>#N/A</v>
      </c>
      <c r="GI50" s="16" t="e">
        <v>#N/A</v>
      </c>
      <c r="GJ50" s="16" t="e">
        <v>#N/A</v>
      </c>
      <c r="GL50" s="16" t="e">
        <v>#N/A</v>
      </c>
      <c r="GM50" s="16" t="e">
        <v>#N/A</v>
      </c>
      <c r="GO50" s="16" t="e">
        <v>#N/A</v>
      </c>
      <c r="GP50" s="16" t="e">
        <v>#N/A</v>
      </c>
      <c r="GR50" s="16" t="e">
        <v>#N/A</v>
      </c>
      <c r="GS50" s="16" t="e">
        <v>#N/A</v>
      </c>
      <c r="GU50" s="16" t="e">
        <v>#N/A</v>
      </c>
      <c r="GV50" s="16" t="e">
        <v>#N/A</v>
      </c>
      <c r="GW50" s="40" t="e">
        <v>#N/A</v>
      </c>
      <c r="GX50" s="40" t="e">
        <f t="shared" si="0"/>
        <v>#N/A</v>
      </c>
    </row>
    <row r="51" spans="1:208" hidden="1" x14ac:dyDescent="0.25">
      <c r="A51" s="14" t="s">
        <v>59</v>
      </c>
      <c r="B51" s="47" t="s">
        <v>15</v>
      </c>
      <c r="C51" s="14" t="s">
        <v>157</v>
      </c>
      <c r="E51" s="16">
        <v>3</v>
      </c>
      <c r="F51" s="16">
        <v>0</v>
      </c>
      <c r="H51" s="16">
        <v>3</v>
      </c>
      <c r="I51" s="16">
        <v>0</v>
      </c>
      <c r="K51" s="16">
        <v>4</v>
      </c>
      <c r="L51" s="16">
        <v>1.3</v>
      </c>
      <c r="N51" s="16">
        <v>5</v>
      </c>
      <c r="O51" s="16">
        <v>0</v>
      </c>
      <c r="EG51" s="16" t="e">
        <v>#N/A</v>
      </c>
      <c r="EH51" s="16" t="e">
        <v>#N/A</v>
      </c>
      <c r="EJ51" s="16" t="e">
        <v>#N/A</v>
      </c>
      <c r="EK51" s="16" t="e">
        <v>#N/A</v>
      </c>
      <c r="EM51" s="16" t="e">
        <v>#N/A</v>
      </c>
      <c r="EN51" s="16" t="e">
        <v>#N/A</v>
      </c>
      <c r="EP51" s="16" t="e">
        <v>#N/A</v>
      </c>
      <c r="EQ51" s="16" t="e">
        <v>#N/A</v>
      </c>
      <c r="ES51" s="16" t="e">
        <v>#N/A</v>
      </c>
      <c r="ET51" s="16" t="e">
        <v>#N/A</v>
      </c>
      <c r="EV51" s="16" t="e">
        <v>#N/A</v>
      </c>
      <c r="EW51" s="16" t="e">
        <v>#N/A</v>
      </c>
      <c r="EY51" s="16" t="e">
        <v>#N/A</v>
      </c>
      <c r="EZ51" s="16" t="e">
        <v>#N/A</v>
      </c>
      <c r="FB51" s="16" t="e">
        <v>#N/A</v>
      </c>
      <c r="FC51" s="16" t="e">
        <v>#N/A</v>
      </c>
      <c r="FE51" s="16" t="e">
        <v>#N/A</v>
      </c>
      <c r="FF51" s="16" t="e">
        <v>#N/A</v>
      </c>
      <c r="FK51" s="16" t="e">
        <v>#N/A</v>
      </c>
      <c r="FL51" s="16" t="e">
        <v>#N/A</v>
      </c>
      <c r="FN51" s="16" t="e">
        <v>#N/A</v>
      </c>
      <c r="FO51" s="16" t="e">
        <v>#N/A</v>
      </c>
      <c r="FQ51" s="16" t="e">
        <v>#N/A</v>
      </c>
      <c r="FR51" s="16" t="e">
        <v>#N/A</v>
      </c>
      <c r="FT51" s="16" t="e">
        <v>#N/A</v>
      </c>
      <c r="FU51" s="16" t="e">
        <v>#N/A</v>
      </c>
      <c r="FW51" s="16" t="e">
        <v>#N/A</v>
      </c>
      <c r="FX51" s="16" t="e">
        <v>#N/A</v>
      </c>
      <c r="FZ51" s="16" t="e">
        <v>#N/A</v>
      </c>
      <c r="GA51" s="16" t="e">
        <v>#N/A</v>
      </c>
      <c r="GC51" s="16" t="e">
        <v>#N/A</v>
      </c>
      <c r="GD51" s="16" t="e">
        <v>#N/A</v>
      </c>
      <c r="GF51" s="16" t="e">
        <v>#N/A</v>
      </c>
      <c r="GG51" s="16" t="e">
        <v>#N/A</v>
      </c>
      <c r="GI51" s="16" t="e">
        <v>#N/A</v>
      </c>
      <c r="GJ51" s="16" t="e">
        <v>#N/A</v>
      </c>
      <c r="GL51" s="16" t="e">
        <v>#N/A</v>
      </c>
      <c r="GM51" s="16" t="e">
        <v>#N/A</v>
      </c>
      <c r="GO51" s="16" t="e">
        <v>#N/A</v>
      </c>
      <c r="GP51" s="16" t="e">
        <v>#N/A</v>
      </c>
      <c r="GR51" s="16" t="e">
        <v>#N/A</v>
      </c>
      <c r="GS51" s="16" t="e">
        <v>#N/A</v>
      </c>
      <c r="GU51" s="16" t="e">
        <v>#N/A</v>
      </c>
      <c r="GV51" s="16" t="e">
        <v>#N/A</v>
      </c>
      <c r="GW51" s="40" t="e">
        <v>#N/A</v>
      </c>
      <c r="GX51" s="40" t="e">
        <f t="shared" si="0"/>
        <v>#N/A</v>
      </c>
    </row>
    <row r="52" spans="1:208" hidden="1" x14ac:dyDescent="0.25">
      <c r="A52" s="14" t="s">
        <v>72</v>
      </c>
      <c r="B52" s="47" t="s">
        <v>26</v>
      </c>
      <c r="C52" s="14" t="s">
        <v>156</v>
      </c>
      <c r="E52" s="16">
        <v>5</v>
      </c>
      <c r="F52" s="16">
        <v>0</v>
      </c>
      <c r="H52" s="16">
        <v>2</v>
      </c>
      <c r="I52" s="16">
        <v>0</v>
      </c>
      <c r="K52" s="16">
        <v>3</v>
      </c>
      <c r="L52" s="16">
        <v>0</v>
      </c>
      <c r="N52" s="16">
        <v>4</v>
      </c>
      <c r="O52" s="16">
        <v>1</v>
      </c>
      <c r="Q52" s="16">
        <v>2</v>
      </c>
      <c r="R52" s="16">
        <v>0</v>
      </c>
      <c r="T52" s="16">
        <v>5</v>
      </c>
      <c r="U52" s="16">
        <v>1.1000000000000001</v>
      </c>
      <c r="V52" s="16">
        <v>20</v>
      </c>
      <c r="W52" s="16">
        <v>5</v>
      </c>
      <c r="X52" s="16">
        <v>13</v>
      </c>
      <c r="Z52" s="16">
        <v>5</v>
      </c>
      <c r="AA52" s="16">
        <v>2.5</v>
      </c>
      <c r="AC52" s="16">
        <v>2</v>
      </c>
      <c r="AD52" s="16">
        <v>0</v>
      </c>
      <c r="AF52" s="16">
        <v>5</v>
      </c>
      <c r="AG52" s="16">
        <v>0.8</v>
      </c>
      <c r="AI52" s="16">
        <v>5</v>
      </c>
      <c r="AJ52" s="16">
        <v>6.5</v>
      </c>
      <c r="AR52" s="16">
        <v>5</v>
      </c>
      <c r="AS52" s="16">
        <v>5.7</v>
      </c>
      <c r="AU52" s="16">
        <v>4</v>
      </c>
      <c r="AV52" s="16">
        <v>7.4</v>
      </c>
      <c r="AX52" s="16">
        <v>5</v>
      </c>
      <c r="AY52" s="16">
        <v>7.5</v>
      </c>
      <c r="BA52" s="16">
        <v>5</v>
      </c>
      <c r="BB52" s="16">
        <v>3.3</v>
      </c>
      <c r="BD52" s="16">
        <v>5</v>
      </c>
      <c r="BE52" s="16">
        <v>6</v>
      </c>
      <c r="BG52" s="16">
        <v>5</v>
      </c>
      <c r="BH52" s="16">
        <v>0</v>
      </c>
      <c r="BJ52" s="16">
        <v>5</v>
      </c>
      <c r="BK52" s="16">
        <v>0.6</v>
      </c>
      <c r="BM52" s="16">
        <v>5</v>
      </c>
      <c r="BN52" s="16">
        <v>14.25</v>
      </c>
      <c r="BP52" s="16">
        <v>5</v>
      </c>
      <c r="BQ52" s="16">
        <v>1.5</v>
      </c>
      <c r="BS52" s="16">
        <v>5</v>
      </c>
      <c r="BT52" s="16">
        <v>3</v>
      </c>
      <c r="BV52" s="16">
        <v>5</v>
      </c>
      <c r="BW52" s="16">
        <v>6.25</v>
      </c>
      <c r="BY52" s="16">
        <v>5</v>
      </c>
      <c r="BZ52" s="16">
        <v>0</v>
      </c>
      <c r="CB52" s="16">
        <v>5</v>
      </c>
      <c r="CC52" s="16">
        <v>8.1</v>
      </c>
      <c r="CE52" s="16">
        <v>4</v>
      </c>
      <c r="CF52" s="16">
        <v>2</v>
      </c>
      <c r="CH52" s="16">
        <v>4</v>
      </c>
      <c r="CI52" s="16">
        <v>0.7</v>
      </c>
      <c r="CK52" s="16">
        <v>4</v>
      </c>
      <c r="CL52" s="16">
        <v>1.75</v>
      </c>
      <c r="CN52" s="16">
        <v>5</v>
      </c>
      <c r="CO52" s="16">
        <v>5.25</v>
      </c>
      <c r="CQ52" s="16">
        <v>2</v>
      </c>
      <c r="CR52" s="16">
        <v>1.75</v>
      </c>
      <c r="CT52" s="16">
        <v>5</v>
      </c>
      <c r="CU52" s="16">
        <v>6.85</v>
      </c>
      <c r="CW52" s="16">
        <v>3</v>
      </c>
      <c r="CX52" s="16">
        <v>1.25</v>
      </c>
      <c r="CZ52" s="16">
        <v>3</v>
      </c>
      <c r="DA52" s="16">
        <v>0</v>
      </c>
      <c r="DC52" s="16">
        <v>4</v>
      </c>
      <c r="DD52" s="16">
        <v>5</v>
      </c>
      <c r="DI52" s="16">
        <v>5</v>
      </c>
      <c r="DJ52" s="16">
        <v>6.75</v>
      </c>
      <c r="DL52" s="16">
        <v>5</v>
      </c>
      <c r="DM52" s="16">
        <v>0.8</v>
      </c>
      <c r="DO52" s="16">
        <v>2</v>
      </c>
      <c r="DP52" s="16">
        <v>1.5</v>
      </c>
      <c r="DX52" s="16">
        <v>4</v>
      </c>
      <c r="DY52" s="16">
        <v>4.5</v>
      </c>
      <c r="ED52" s="16">
        <v>5</v>
      </c>
      <c r="EE52" s="16">
        <v>0</v>
      </c>
      <c r="EG52" s="16">
        <v>3</v>
      </c>
      <c r="EH52" s="16">
        <v>0</v>
      </c>
      <c r="EJ52" s="16">
        <v>2</v>
      </c>
      <c r="EK52" s="16">
        <v>0</v>
      </c>
      <c r="FK52" s="16" t="e">
        <v>#N/A</v>
      </c>
      <c r="FL52" s="16" t="e">
        <v>#N/A</v>
      </c>
      <c r="FN52" s="16" t="e">
        <v>#N/A</v>
      </c>
      <c r="FO52" s="16" t="e">
        <v>#N/A</v>
      </c>
      <c r="FQ52" s="16" t="e">
        <v>#N/A</v>
      </c>
      <c r="FR52" s="16" t="e">
        <v>#N/A</v>
      </c>
      <c r="FT52" s="16" t="e">
        <v>#N/A</v>
      </c>
      <c r="FU52" s="16" t="e">
        <v>#N/A</v>
      </c>
      <c r="FW52" s="16" t="e">
        <v>#N/A</v>
      </c>
      <c r="FX52" s="16" t="e">
        <v>#N/A</v>
      </c>
      <c r="FZ52" s="16" t="e">
        <v>#N/A</v>
      </c>
      <c r="GA52" s="16" t="e">
        <v>#N/A</v>
      </c>
      <c r="GC52" s="16" t="e">
        <v>#N/A</v>
      </c>
      <c r="GD52" s="16" t="e">
        <v>#N/A</v>
      </c>
      <c r="GF52" s="16" t="e">
        <v>#N/A</v>
      </c>
      <c r="GG52" s="16" t="e">
        <v>#N/A</v>
      </c>
      <c r="GI52" s="16" t="e">
        <v>#N/A</v>
      </c>
      <c r="GJ52" s="16" t="e">
        <v>#N/A</v>
      </c>
      <c r="GL52" s="16" t="e">
        <v>#N/A</v>
      </c>
      <c r="GM52" s="16" t="e">
        <v>#N/A</v>
      </c>
      <c r="GO52" s="16" t="e">
        <v>#N/A</v>
      </c>
      <c r="GP52" s="16" t="e">
        <v>#N/A</v>
      </c>
      <c r="GR52" s="16" t="e">
        <v>#N/A</v>
      </c>
      <c r="GS52" s="16" t="e">
        <v>#N/A</v>
      </c>
      <c r="GU52" s="16" t="e">
        <v>#N/A</v>
      </c>
      <c r="GV52" s="16" t="e">
        <v>#N/A</v>
      </c>
      <c r="GW52" s="40" t="e">
        <v>#N/A</v>
      </c>
      <c r="GX52" s="40" t="e">
        <f t="shared" si="0"/>
        <v>#N/A</v>
      </c>
    </row>
    <row r="53" spans="1:208" hidden="1" x14ac:dyDescent="0.25">
      <c r="A53" s="14" t="s">
        <v>50</v>
      </c>
      <c r="B53" s="47" t="s">
        <v>38</v>
      </c>
      <c r="C53" s="14" t="s">
        <v>155</v>
      </c>
      <c r="D53" s="41">
        <v>-67.45</v>
      </c>
      <c r="E53" s="16">
        <v>5</v>
      </c>
      <c r="F53" s="16">
        <v>2.5</v>
      </c>
      <c r="G53" s="16">
        <v>5</v>
      </c>
      <c r="H53" s="16">
        <v>2</v>
      </c>
      <c r="I53" s="16">
        <v>0</v>
      </c>
      <c r="K53" s="16">
        <v>4</v>
      </c>
      <c r="L53" s="16">
        <v>0.8</v>
      </c>
      <c r="Q53" s="16">
        <v>2</v>
      </c>
      <c r="R53" s="16">
        <v>4</v>
      </c>
      <c r="T53" s="16">
        <v>1</v>
      </c>
      <c r="U53" s="16">
        <v>0</v>
      </c>
      <c r="W53" s="16">
        <v>1</v>
      </c>
      <c r="X53" s="16">
        <v>0</v>
      </c>
      <c r="AC53" s="16">
        <v>1</v>
      </c>
      <c r="AD53" s="16">
        <v>0</v>
      </c>
      <c r="AF53" s="16">
        <v>1</v>
      </c>
      <c r="AG53" s="16">
        <v>0</v>
      </c>
      <c r="AI53" s="16">
        <v>1</v>
      </c>
      <c r="AJ53" s="16">
        <v>0</v>
      </c>
      <c r="AL53" s="16">
        <v>1</v>
      </c>
      <c r="AM53" s="16">
        <v>1.2</v>
      </c>
      <c r="AX53" s="16">
        <v>1</v>
      </c>
      <c r="AY53" s="16">
        <v>2.25</v>
      </c>
      <c r="BA53" s="16">
        <v>1</v>
      </c>
      <c r="BB53" s="16">
        <v>0</v>
      </c>
      <c r="BD53" s="16">
        <v>1</v>
      </c>
      <c r="BE53" s="16">
        <v>0</v>
      </c>
      <c r="BJ53" s="16">
        <v>1</v>
      </c>
      <c r="BK53" s="16">
        <v>5</v>
      </c>
      <c r="BM53" s="16">
        <v>1</v>
      </c>
      <c r="BN53" s="16">
        <v>0.7</v>
      </c>
      <c r="BV53" s="16">
        <v>1</v>
      </c>
      <c r="BW53" s="16">
        <v>0</v>
      </c>
      <c r="BY53" s="16">
        <v>1</v>
      </c>
      <c r="BZ53" s="16">
        <v>0</v>
      </c>
      <c r="CB53" s="16">
        <v>1</v>
      </c>
      <c r="CC53" s="16">
        <v>0</v>
      </c>
      <c r="CE53" s="16">
        <v>1</v>
      </c>
      <c r="CF53" s="16">
        <v>0</v>
      </c>
      <c r="EG53" s="16" t="e">
        <v>#N/A</v>
      </c>
      <c r="EH53" s="16" t="e">
        <v>#N/A</v>
      </c>
      <c r="EJ53" s="16" t="e">
        <v>#N/A</v>
      </c>
      <c r="EK53" s="16" t="e">
        <v>#N/A</v>
      </c>
      <c r="EM53" s="16" t="e">
        <v>#N/A</v>
      </c>
      <c r="EN53" s="16" t="e">
        <v>#N/A</v>
      </c>
      <c r="EP53" s="16" t="e">
        <v>#N/A</v>
      </c>
      <c r="EQ53" s="16" t="e">
        <v>#N/A</v>
      </c>
      <c r="ES53" s="16" t="e">
        <v>#N/A</v>
      </c>
      <c r="ET53" s="16" t="e">
        <v>#N/A</v>
      </c>
      <c r="EV53" s="16" t="e">
        <v>#N/A</v>
      </c>
      <c r="EW53" s="16" t="e">
        <v>#N/A</v>
      </c>
      <c r="EY53" s="16" t="e">
        <v>#N/A</v>
      </c>
      <c r="EZ53" s="16" t="e">
        <v>#N/A</v>
      </c>
      <c r="FB53" s="16" t="e">
        <v>#N/A</v>
      </c>
      <c r="FC53" s="16" t="e">
        <v>#N/A</v>
      </c>
      <c r="FE53" s="16" t="e">
        <v>#N/A</v>
      </c>
      <c r="FF53" s="16" t="e">
        <v>#N/A</v>
      </c>
      <c r="FH53" s="16" t="e">
        <v>#N/A</v>
      </c>
      <c r="FI53" s="16" t="e">
        <v>#N/A</v>
      </c>
      <c r="FK53" s="16" t="e">
        <v>#N/A</v>
      </c>
      <c r="FL53" s="16" t="e">
        <v>#N/A</v>
      </c>
      <c r="FN53" s="16" t="e">
        <v>#N/A</v>
      </c>
      <c r="FO53" s="16" t="e">
        <v>#N/A</v>
      </c>
      <c r="FQ53" s="16" t="e">
        <v>#N/A</v>
      </c>
      <c r="FR53" s="16" t="e">
        <v>#N/A</v>
      </c>
      <c r="FT53" s="16" t="e">
        <v>#N/A</v>
      </c>
      <c r="FU53" s="16" t="e">
        <v>#N/A</v>
      </c>
      <c r="FW53" s="16" t="e">
        <v>#N/A</v>
      </c>
      <c r="FX53" s="16" t="e">
        <v>#N/A</v>
      </c>
      <c r="FZ53" s="16" t="e">
        <v>#N/A</v>
      </c>
      <c r="GA53" s="16" t="e">
        <v>#N/A</v>
      </c>
      <c r="GC53" s="16" t="e">
        <v>#N/A</v>
      </c>
      <c r="GD53" s="16" t="e">
        <v>#N/A</v>
      </c>
      <c r="GF53" s="16" t="e">
        <v>#N/A</v>
      </c>
      <c r="GG53" s="16" t="e">
        <v>#N/A</v>
      </c>
      <c r="GI53" s="16" t="e">
        <v>#N/A</v>
      </c>
      <c r="GJ53" s="16" t="e">
        <v>#N/A</v>
      </c>
      <c r="GL53" s="16" t="e">
        <v>#N/A</v>
      </c>
      <c r="GM53" s="16" t="e">
        <v>#N/A</v>
      </c>
      <c r="GO53" s="16" t="e">
        <v>#N/A</v>
      </c>
      <c r="GP53" s="16" t="e">
        <v>#N/A</v>
      </c>
      <c r="GR53" s="16" t="e">
        <v>#N/A</v>
      </c>
      <c r="GS53" s="16" t="e">
        <v>#N/A</v>
      </c>
      <c r="GU53" s="16" t="e">
        <v>#N/A</v>
      </c>
      <c r="GV53" s="16" t="e">
        <v>#N/A</v>
      </c>
      <c r="GW53" s="40" t="e">
        <v>#N/A</v>
      </c>
      <c r="GX53" s="40" t="e">
        <f t="shared" si="0"/>
        <v>#N/A</v>
      </c>
    </row>
    <row r="54" spans="1:208" hidden="1" x14ac:dyDescent="0.25">
      <c r="A54" s="14" t="s">
        <v>96</v>
      </c>
      <c r="B54" s="47" t="s">
        <v>95</v>
      </c>
      <c r="C54" s="14" t="s">
        <v>154</v>
      </c>
      <c r="D54" s="34">
        <v>129.30000000000001</v>
      </c>
      <c r="E54" s="16">
        <v>5</v>
      </c>
      <c r="F54" s="16">
        <v>2.25</v>
      </c>
      <c r="H54" s="16">
        <v>5</v>
      </c>
      <c r="I54" s="16">
        <v>9.4</v>
      </c>
      <c r="K54" s="16">
        <v>5</v>
      </c>
      <c r="L54" s="16">
        <v>8.4</v>
      </c>
      <c r="N54" s="16">
        <v>5</v>
      </c>
      <c r="O54" s="16">
        <v>0</v>
      </c>
      <c r="Q54" s="16">
        <v>5</v>
      </c>
      <c r="R54" s="16">
        <v>3.75</v>
      </c>
      <c r="T54" s="16">
        <v>5</v>
      </c>
      <c r="U54" s="16">
        <v>0</v>
      </c>
      <c r="W54" s="16">
        <v>4</v>
      </c>
      <c r="X54" s="16">
        <v>0</v>
      </c>
      <c r="AB54" s="41">
        <v>-143</v>
      </c>
      <c r="EG54" s="16" t="e">
        <v>#N/A</v>
      </c>
      <c r="EH54" s="16" t="e">
        <v>#N/A</v>
      </c>
      <c r="EJ54" s="16" t="e">
        <v>#N/A</v>
      </c>
      <c r="EK54" s="16" t="e">
        <v>#N/A</v>
      </c>
      <c r="EM54" s="16" t="e">
        <v>#N/A</v>
      </c>
      <c r="EN54" s="16" t="e">
        <v>#N/A</v>
      </c>
      <c r="EP54" s="16" t="e">
        <v>#N/A</v>
      </c>
      <c r="EQ54" s="16" t="e">
        <v>#N/A</v>
      </c>
      <c r="ES54" s="16" t="e">
        <v>#N/A</v>
      </c>
      <c r="ET54" s="16" t="e">
        <v>#N/A</v>
      </c>
      <c r="EV54" s="16" t="e">
        <v>#N/A</v>
      </c>
      <c r="EW54" s="16" t="e">
        <v>#N/A</v>
      </c>
      <c r="EY54" s="16" t="e">
        <v>#N/A</v>
      </c>
      <c r="EZ54" s="16" t="e">
        <v>#N/A</v>
      </c>
      <c r="FB54" s="16" t="e">
        <v>#N/A</v>
      </c>
      <c r="FC54" s="16" t="e">
        <v>#N/A</v>
      </c>
      <c r="FE54" s="16" t="e">
        <v>#N/A</v>
      </c>
      <c r="FF54" s="16" t="e">
        <v>#N/A</v>
      </c>
      <c r="FH54" s="16" t="e">
        <v>#N/A</v>
      </c>
      <c r="FI54" s="16" t="e">
        <v>#N/A</v>
      </c>
      <c r="FK54" s="16" t="e">
        <v>#N/A</v>
      </c>
      <c r="FL54" s="16" t="e">
        <v>#N/A</v>
      </c>
      <c r="FN54" s="16" t="e">
        <v>#N/A</v>
      </c>
      <c r="FO54" s="16" t="e">
        <v>#N/A</v>
      </c>
      <c r="FQ54" s="16" t="e">
        <v>#N/A</v>
      </c>
      <c r="FR54" s="16" t="e">
        <v>#N/A</v>
      </c>
      <c r="FT54" s="16" t="e">
        <v>#N/A</v>
      </c>
      <c r="FU54" s="16" t="e">
        <v>#N/A</v>
      </c>
      <c r="FW54" s="16" t="e">
        <v>#N/A</v>
      </c>
      <c r="FX54" s="16" t="e">
        <v>#N/A</v>
      </c>
      <c r="FZ54" s="16" t="e">
        <v>#N/A</v>
      </c>
      <c r="GA54" s="16" t="e">
        <v>#N/A</v>
      </c>
      <c r="GC54" s="16" t="e">
        <v>#N/A</v>
      </c>
      <c r="GD54" s="16" t="e">
        <v>#N/A</v>
      </c>
      <c r="GF54" s="16" t="e">
        <v>#N/A</v>
      </c>
      <c r="GG54" s="16" t="e">
        <v>#N/A</v>
      </c>
      <c r="GI54" s="16" t="e">
        <v>#N/A</v>
      </c>
      <c r="GJ54" s="16" t="e">
        <v>#N/A</v>
      </c>
      <c r="GL54" s="16" t="e">
        <v>#N/A</v>
      </c>
      <c r="GM54" s="16" t="e">
        <v>#N/A</v>
      </c>
      <c r="GO54" s="16" t="e">
        <v>#N/A</v>
      </c>
      <c r="GP54" s="16" t="e">
        <v>#N/A</v>
      </c>
      <c r="GR54" s="16" t="e">
        <v>#N/A</v>
      </c>
      <c r="GS54" s="16" t="e">
        <v>#N/A</v>
      </c>
      <c r="GU54" s="16" t="e">
        <v>#N/A</v>
      </c>
      <c r="GV54" s="16" t="e">
        <v>#N/A</v>
      </c>
      <c r="GW54" s="40" t="e">
        <v>#N/A</v>
      </c>
      <c r="GX54" s="40" t="e">
        <f t="shared" si="0"/>
        <v>#N/A</v>
      </c>
    </row>
    <row r="55" spans="1:208" hidden="1" x14ac:dyDescent="0.25">
      <c r="A55" s="14" t="s">
        <v>106</v>
      </c>
      <c r="B55" s="47" t="s">
        <v>110</v>
      </c>
      <c r="C55" s="14" t="s">
        <v>153</v>
      </c>
      <c r="E55" s="16">
        <v>5</v>
      </c>
      <c r="F55" s="16">
        <v>0</v>
      </c>
      <c r="H55" s="16">
        <v>5</v>
      </c>
      <c r="I55" s="16">
        <v>0</v>
      </c>
      <c r="K55" s="16">
        <v>5</v>
      </c>
      <c r="L55" s="16">
        <v>2.75</v>
      </c>
      <c r="N55" s="16">
        <v>2</v>
      </c>
      <c r="O55" s="16">
        <v>0</v>
      </c>
      <c r="Q55" s="16">
        <v>3</v>
      </c>
      <c r="R55" s="16">
        <v>8.5</v>
      </c>
      <c r="T55" s="16">
        <v>1</v>
      </c>
      <c r="U55" s="16">
        <v>5.5</v>
      </c>
      <c r="W55" s="16">
        <v>2</v>
      </c>
      <c r="X55" s="16">
        <v>0.9</v>
      </c>
      <c r="Z55" s="16">
        <v>2</v>
      </c>
      <c r="AA55" s="16">
        <v>7</v>
      </c>
      <c r="AC55" s="16">
        <v>2</v>
      </c>
      <c r="AD55" s="16">
        <v>0</v>
      </c>
      <c r="AF55" s="16">
        <v>1</v>
      </c>
      <c r="AG55" s="16">
        <v>0</v>
      </c>
      <c r="AI55" s="16">
        <v>2</v>
      </c>
      <c r="AJ55" s="16">
        <v>0</v>
      </c>
      <c r="AL55" s="16">
        <v>1</v>
      </c>
      <c r="AM55" s="16">
        <v>0</v>
      </c>
      <c r="AU55" s="16">
        <v>1</v>
      </c>
      <c r="AV55" s="16">
        <v>0</v>
      </c>
      <c r="AX55" s="16">
        <v>2</v>
      </c>
      <c r="AY55" s="16">
        <v>0</v>
      </c>
      <c r="BA55" s="16">
        <v>1</v>
      </c>
      <c r="BB55" s="16">
        <v>0</v>
      </c>
      <c r="BD55" s="16">
        <v>2</v>
      </c>
      <c r="BE55" s="16">
        <v>0</v>
      </c>
      <c r="BJ55" s="16">
        <v>2</v>
      </c>
      <c r="BK55" s="16">
        <v>0</v>
      </c>
      <c r="BP55" s="16">
        <v>1</v>
      </c>
      <c r="BQ55" s="16">
        <v>0</v>
      </c>
      <c r="BS55" s="16">
        <v>1</v>
      </c>
      <c r="BT55" s="16">
        <v>4.5</v>
      </c>
      <c r="BV55" s="16">
        <v>2</v>
      </c>
      <c r="BW55" s="16">
        <v>0</v>
      </c>
      <c r="BY55" s="16">
        <v>4</v>
      </c>
      <c r="BZ55" s="16">
        <v>2.5499999999999998</v>
      </c>
      <c r="CB55" s="16">
        <v>2</v>
      </c>
      <c r="CC55" s="16">
        <v>0</v>
      </c>
      <c r="CE55" s="16">
        <v>1</v>
      </c>
      <c r="CF55" s="16">
        <v>2</v>
      </c>
      <c r="CH55" s="16">
        <v>2</v>
      </c>
      <c r="CI55" s="16">
        <v>0</v>
      </c>
      <c r="EG55" s="16" t="e">
        <v>#N/A</v>
      </c>
      <c r="EH55" s="16" t="e">
        <v>#N/A</v>
      </c>
      <c r="EJ55" s="16" t="e">
        <v>#N/A</v>
      </c>
      <c r="EK55" s="16" t="e">
        <v>#N/A</v>
      </c>
      <c r="EM55" s="16" t="e">
        <v>#N/A</v>
      </c>
      <c r="EN55" s="16" t="e">
        <v>#N/A</v>
      </c>
      <c r="EP55" s="16" t="e">
        <v>#N/A</v>
      </c>
      <c r="EQ55" s="16" t="e">
        <v>#N/A</v>
      </c>
      <c r="ES55" s="16" t="e">
        <v>#N/A</v>
      </c>
      <c r="ET55" s="16" t="e">
        <v>#N/A</v>
      </c>
      <c r="EV55" s="16" t="e">
        <v>#N/A</v>
      </c>
      <c r="EW55" s="16" t="e">
        <v>#N/A</v>
      </c>
      <c r="EY55" s="16" t="e">
        <v>#N/A</v>
      </c>
      <c r="EZ55" s="16" t="e">
        <v>#N/A</v>
      </c>
      <c r="FB55" s="16" t="e">
        <v>#N/A</v>
      </c>
      <c r="FC55" s="16" t="e">
        <v>#N/A</v>
      </c>
      <c r="FE55" s="16" t="e">
        <v>#N/A</v>
      </c>
      <c r="FF55" s="16" t="e">
        <v>#N/A</v>
      </c>
      <c r="FH55" s="16" t="e">
        <v>#N/A</v>
      </c>
      <c r="FI55" s="16" t="e">
        <v>#N/A</v>
      </c>
      <c r="FK55" s="16" t="e">
        <v>#N/A</v>
      </c>
      <c r="FL55" s="16" t="e">
        <v>#N/A</v>
      </c>
      <c r="FN55" s="16" t="e">
        <v>#N/A</v>
      </c>
      <c r="FO55" s="16" t="e">
        <v>#N/A</v>
      </c>
      <c r="FQ55" s="16" t="e">
        <v>#N/A</v>
      </c>
      <c r="FR55" s="16" t="e">
        <v>#N/A</v>
      </c>
      <c r="FT55" s="16" t="e">
        <v>#N/A</v>
      </c>
      <c r="FU55" s="16" t="e">
        <v>#N/A</v>
      </c>
      <c r="FW55" s="16" t="e">
        <v>#N/A</v>
      </c>
      <c r="FX55" s="16" t="e">
        <v>#N/A</v>
      </c>
      <c r="FZ55" s="16" t="e">
        <v>#N/A</v>
      </c>
      <c r="GA55" s="16" t="e">
        <v>#N/A</v>
      </c>
      <c r="GC55" s="16" t="e">
        <v>#N/A</v>
      </c>
      <c r="GD55" s="16" t="e">
        <v>#N/A</v>
      </c>
      <c r="GF55" s="16" t="e">
        <v>#N/A</v>
      </c>
      <c r="GG55" s="16" t="e">
        <v>#N/A</v>
      </c>
      <c r="GI55" s="16" t="e">
        <v>#N/A</v>
      </c>
      <c r="GJ55" s="16" t="e">
        <v>#N/A</v>
      </c>
      <c r="GL55" s="16" t="e">
        <v>#N/A</v>
      </c>
      <c r="GM55" s="16" t="e">
        <v>#N/A</v>
      </c>
      <c r="GO55" s="16" t="e">
        <v>#N/A</v>
      </c>
      <c r="GP55" s="16" t="e">
        <v>#N/A</v>
      </c>
      <c r="GR55" s="16" t="e">
        <v>#N/A</v>
      </c>
      <c r="GS55" s="16" t="e">
        <v>#N/A</v>
      </c>
      <c r="GU55" s="16" t="e">
        <v>#N/A</v>
      </c>
      <c r="GV55" s="16" t="e">
        <v>#N/A</v>
      </c>
      <c r="GW55" s="40" t="e">
        <v>#N/A</v>
      </c>
      <c r="GX55" s="40" t="e">
        <f t="shared" si="0"/>
        <v>#N/A</v>
      </c>
      <c r="GZ55" s="33"/>
    </row>
    <row r="56" spans="1:208" hidden="1" x14ac:dyDescent="0.25">
      <c r="A56" s="14" t="s">
        <v>250</v>
      </c>
      <c r="B56" s="47" t="s">
        <v>248</v>
      </c>
      <c r="C56" s="14" t="s">
        <v>249</v>
      </c>
      <c r="AE56" s="16">
        <v>5</v>
      </c>
      <c r="AI56" s="16">
        <v>5</v>
      </c>
      <c r="AJ56" s="16">
        <v>0</v>
      </c>
      <c r="AK56" s="16">
        <v>5</v>
      </c>
      <c r="AO56" s="16">
        <v>3</v>
      </c>
      <c r="AP56" s="16">
        <v>8</v>
      </c>
      <c r="AR56" s="16">
        <v>2</v>
      </c>
      <c r="AS56" s="16">
        <v>0</v>
      </c>
      <c r="AU56" s="16">
        <v>3</v>
      </c>
      <c r="AV56" s="16">
        <v>0</v>
      </c>
      <c r="AW56" s="16">
        <v>5</v>
      </c>
      <c r="AX56" s="16">
        <v>2</v>
      </c>
      <c r="AY56" s="16">
        <v>0</v>
      </c>
      <c r="BA56" s="16">
        <v>4</v>
      </c>
      <c r="BB56" s="16">
        <v>7.25</v>
      </c>
      <c r="BD56" s="16">
        <v>4</v>
      </c>
      <c r="BE56" s="16">
        <v>0</v>
      </c>
      <c r="BG56" s="16">
        <v>4</v>
      </c>
      <c r="BH56" s="16">
        <v>7</v>
      </c>
      <c r="BJ56" s="16">
        <v>4</v>
      </c>
      <c r="BK56" s="16">
        <v>14.7</v>
      </c>
      <c r="BM56" s="16">
        <v>4</v>
      </c>
      <c r="BN56" s="16">
        <v>0</v>
      </c>
      <c r="BP56" s="16">
        <v>3</v>
      </c>
      <c r="BQ56" s="16">
        <v>0</v>
      </c>
      <c r="BS56" s="16">
        <v>3</v>
      </c>
      <c r="BT56" s="16">
        <v>6</v>
      </c>
      <c r="BV56" s="16">
        <v>5</v>
      </c>
      <c r="BW56" s="16">
        <v>0</v>
      </c>
      <c r="BY56" s="16">
        <v>5</v>
      </c>
      <c r="BZ56" s="16">
        <v>1</v>
      </c>
      <c r="CB56" s="16">
        <v>5</v>
      </c>
      <c r="CC56" s="16">
        <v>2.5</v>
      </c>
      <c r="CE56" s="16">
        <v>5</v>
      </c>
      <c r="CF56" s="16">
        <v>2.6</v>
      </c>
      <c r="CH56" s="16">
        <v>3</v>
      </c>
      <c r="CI56" s="16">
        <v>0</v>
      </c>
      <c r="CJ56" s="16">
        <v>5</v>
      </c>
      <c r="CN56" s="16">
        <v>3</v>
      </c>
      <c r="CO56" s="16">
        <v>4.3</v>
      </c>
      <c r="CQ56" s="16">
        <v>4</v>
      </c>
      <c r="CR56" s="16">
        <v>2.25</v>
      </c>
      <c r="CT56" s="16">
        <v>2</v>
      </c>
      <c r="CU56" s="16">
        <v>0</v>
      </c>
      <c r="CW56" s="16">
        <v>2</v>
      </c>
      <c r="CX56" s="16">
        <v>0</v>
      </c>
      <c r="EG56" s="16" t="e">
        <v>#N/A</v>
      </c>
      <c r="EH56" s="16" t="e">
        <v>#N/A</v>
      </c>
      <c r="EJ56" s="16" t="e">
        <v>#N/A</v>
      </c>
      <c r="EK56" s="16" t="e">
        <v>#N/A</v>
      </c>
      <c r="EM56" s="16" t="e">
        <v>#N/A</v>
      </c>
      <c r="EN56" s="16" t="e">
        <v>#N/A</v>
      </c>
      <c r="EP56" s="16" t="e">
        <v>#N/A</v>
      </c>
      <c r="EQ56" s="16" t="e">
        <v>#N/A</v>
      </c>
      <c r="ES56" s="16" t="e">
        <v>#N/A</v>
      </c>
      <c r="ET56" s="16" t="e">
        <v>#N/A</v>
      </c>
      <c r="EV56" s="16" t="e">
        <v>#N/A</v>
      </c>
      <c r="EW56" s="16" t="e">
        <v>#N/A</v>
      </c>
      <c r="EY56" s="16" t="e">
        <v>#N/A</v>
      </c>
      <c r="EZ56" s="16" t="e">
        <v>#N/A</v>
      </c>
      <c r="FB56" s="16" t="e">
        <v>#N/A</v>
      </c>
      <c r="FC56" s="16" t="e">
        <v>#N/A</v>
      </c>
      <c r="FE56" s="16" t="e">
        <v>#N/A</v>
      </c>
      <c r="FF56" s="16" t="e">
        <v>#N/A</v>
      </c>
      <c r="FH56" s="16" t="e">
        <v>#N/A</v>
      </c>
      <c r="FI56" s="16" t="e">
        <v>#N/A</v>
      </c>
      <c r="FK56" s="16" t="e">
        <v>#N/A</v>
      </c>
      <c r="FL56" s="16" t="e">
        <v>#N/A</v>
      </c>
      <c r="FN56" s="16" t="e">
        <v>#N/A</v>
      </c>
      <c r="FO56" s="16" t="e">
        <v>#N/A</v>
      </c>
      <c r="FQ56" s="16" t="e">
        <v>#N/A</v>
      </c>
      <c r="FR56" s="16" t="e">
        <v>#N/A</v>
      </c>
      <c r="FT56" s="16" t="e">
        <v>#N/A</v>
      </c>
      <c r="FU56" s="16" t="e">
        <v>#N/A</v>
      </c>
      <c r="FW56" s="16" t="e">
        <v>#N/A</v>
      </c>
      <c r="FX56" s="16" t="e">
        <v>#N/A</v>
      </c>
      <c r="FZ56" s="16" t="e">
        <v>#N/A</v>
      </c>
      <c r="GA56" s="16" t="e">
        <v>#N/A</v>
      </c>
      <c r="GC56" s="16" t="e">
        <v>#N/A</v>
      </c>
      <c r="GD56" s="16" t="e">
        <v>#N/A</v>
      </c>
      <c r="GF56" s="16" t="e">
        <v>#N/A</v>
      </c>
      <c r="GG56" s="16" t="e">
        <v>#N/A</v>
      </c>
      <c r="GI56" s="16" t="e">
        <v>#N/A</v>
      </c>
      <c r="GJ56" s="16" t="e">
        <v>#N/A</v>
      </c>
      <c r="GL56" s="16" t="e">
        <v>#N/A</v>
      </c>
      <c r="GM56" s="16" t="e">
        <v>#N/A</v>
      </c>
      <c r="GO56" s="16" t="e">
        <v>#N/A</v>
      </c>
      <c r="GP56" s="16" t="e">
        <v>#N/A</v>
      </c>
      <c r="GR56" s="16" t="e">
        <v>#N/A</v>
      </c>
      <c r="GS56" s="16" t="e">
        <v>#N/A</v>
      </c>
      <c r="GU56" s="16" t="e">
        <v>#N/A</v>
      </c>
      <c r="GV56" s="16" t="e">
        <v>#N/A</v>
      </c>
      <c r="GW56" s="40" t="e">
        <v>#N/A</v>
      </c>
      <c r="GX56" s="40" t="e">
        <f t="shared" si="0"/>
        <v>#N/A</v>
      </c>
      <c r="GZ56" s="33"/>
    </row>
    <row r="57" spans="1:208" hidden="1" x14ac:dyDescent="0.25">
      <c r="A57" s="14" t="s">
        <v>152</v>
      </c>
      <c r="B57" s="47" t="s">
        <v>10</v>
      </c>
      <c r="C57" s="14" t="s">
        <v>151</v>
      </c>
      <c r="EG57" s="16" t="e">
        <v>#N/A</v>
      </c>
      <c r="EH57" s="16" t="e">
        <v>#N/A</v>
      </c>
      <c r="EJ57" s="16" t="e">
        <v>#N/A</v>
      </c>
      <c r="EK57" s="16" t="e">
        <v>#N/A</v>
      </c>
      <c r="EM57" s="16" t="e">
        <v>#N/A</v>
      </c>
      <c r="EN57" s="16" t="e">
        <v>#N/A</v>
      </c>
      <c r="EP57" s="16" t="e">
        <v>#N/A</v>
      </c>
      <c r="EQ57" s="16" t="e">
        <v>#N/A</v>
      </c>
      <c r="ES57" s="16" t="e">
        <v>#N/A</v>
      </c>
      <c r="ET57" s="16" t="e">
        <v>#N/A</v>
      </c>
      <c r="EV57" s="16" t="e">
        <v>#N/A</v>
      </c>
      <c r="EW57" s="16" t="e">
        <v>#N/A</v>
      </c>
      <c r="EY57" s="16" t="e">
        <v>#N/A</v>
      </c>
      <c r="EZ57" s="16" t="e">
        <v>#N/A</v>
      </c>
      <c r="FB57" s="16" t="e">
        <v>#N/A</v>
      </c>
      <c r="FC57" s="16" t="e">
        <v>#N/A</v>
      </c>
      <c r="FE57" s="16" t="e">
        <v>#N/A</v>
      </c>
      <c r="FF57" s="16" t="e">
        <v>#N/A</v>
      </c>
      <c r="FH57" s="16" t="e">
        <v>#N/A</v>
      </c>
      <c r="FI57" s="16" t="e">
        <v>#N/A</v>
      </c>
      <c r="FK57" s="16" t="e">
        <v>#N/A</v>
      </c>
      <c r="FL57" s="16" t="e">
        <v>#N/A</v>
      </c>
      <c r="FN57" s="16" t="e">
        <v>#N/A</v>
      </c>
      <c r="FO57" s="16" t="e">
        <v>#N/A</v>
      </c>
      <c r="FQ57" s="16" t="e">
        <v>#N/A</v>
      </c>
      <c r="FR57" s="16" t="e">
        <v>#N/A</v>
      </c>
      <c r="FT57" s="16" t="e">
        <v>#N/A</v>
      </c>
      <c r="FU57" s="16" t="e">
        <v>#N/A</v>
      </c>
      <c r="FW57" s="16" t="e">
        <v>#N/A</v>
      </c>
      <c r="FX57" s="16" t="e">
        <v>#N/A</v>
      </c>
      <c r="FZ57" s="16" t="e">
        <v>#N/A</v>
      </c>
      <c r="GA57" s="16" t="e">
        <v>#N/A</v>
      </c>
      <c r="GC57" s="16" t="e">
        <v>#N/A</v>
      </c>
      <c r="GD57" s="16" t="e">
        <v>#N/A</v>
      </c>
      <c r="GF57" s="16" t="e">
        <v>#N/A</v>
      </c>
      <c r="GG57" s="16" t="e">
        <v>#N/A</v>
      </c>
      <c r="GI57" s="16" t="e">
        <v>#N/A</v>
      </c>
      <c r="GJ57" s="16" t="e">
        <v>#N/A</v>
      </c>
      <c r="GL57" s="16" t="e">
        <v>#N/A</v>
      </c>
      <c r="GM57" s="16" t="e">
        <v>#N/A</v>
      </c>
      <c r="GO57" s="16" t="e">
        <v>#N/A</v>
      </c>
      <c r="GP57" s="16" t="e">
        <v>#N/A</v>
      </c>
      <c r="GR57" s="16" t="e">
        <v>#N/A</v>
      </c>
      <c r="GS57" s="16" t="e">
        <v>#N/A</v>
      </c>
      <c r="GU57" s="16" t="e">
        <v>#N/A</v>
      </c>
      <c r="GV57" s="16" t="e">
        <v>#N/A</v>
      </c>
      <c r="GW57" s="40" t="e">
        <v>#N/A</v>
      </c>
      <c r="GX57" s="40" t="e">
        <f t="shared" si="0"/>
        <v>#N/A</v>
      </c>
    </row>
    <row r="58" spans="1:208" x14ac:dyDescent="0.25">
      <c r="A58" s="14" t="s">
        <v>81</v>
      </c>
      <c r="B58" s="47" t="s">
        <v>86</v>
      </c>
      <c r="C58" s="14" t="s">
        <v>150</v>
      </c>
      <c r="E58" s="16">
        <v>5</v>
      </c>
      <c r="F58" s="16">
        <v>0</v>
      </c>
      <c r="H58" s="16">
        <v>5</v>
      </c>
      <c r="I58" s="16">
        <v>0</v>
      </c>
      <c r="K58" s="16">
        <v>5</v>
      </c>
      <c r="L58" s="16">
        <v>12.7</v>
      </c>
      <c r="N58" s="16">
        <v>5</v>
      </c>
      <c r="O58" s="16">
        <v>19.25</v>
      </c>
      <c r="Q58" s="16">
        <v>5</v>
      </c>
      <c r="R58" s="16">
        <v>0</v>
      </c>
      <c r="T58" s="16">
        <v>5</v>
      </c>
      <c r="U58" s="16">
        <v>7</v>
      </c>
      <c r="W58" s="16">
        <v>5</v>
      </c>
      <c r="X58" s="16">
        <v>1.2000000000000002</v>
      </c>
      <c r="Z58" s="16">
        <v>5</v>
      </c>
      <c r="AA58" s="16">
        <v>1.2000000000000002</v>
      </c>
      <c r="AC58" s="16">
        <v>5</v>
      </c>
      <c r="AD58" s="16">
        <v>0</v>
      </c>
      <c r="AF58" s="16">
        <v>5</v>
      </c>
      <c r="AG58" s="16">
        <v>3.8</v>
      </c>
      <c r="AI58" s="16">
        <v>5</v>
      </c>
      <c r="AJ58" s="16">
        <v>20.75</v>
      </c>
      <c r="AL58" s="16">
        <v>5</v>
      </c>
      <c r="AM58" s="16">
        <v>1.7</v>
      </c>
      <c r="AO58" s="16">
        <v>5</v>
      </c>
      <c r="AP58" s="16">
        <v>0</v>
      </c>
      <c r="AR58" s="16">
        <v>5</v>
      </c>
      <c r="AS58" s="16">
        <v>3.5</v>
      </c>
      <c r="AU58" s="16">
        <v>5</v>
      </c>
      <c r="AV58" s="16">
        <v>3.75</v>
      </c>
      <c r="AX58" s="16">
        <v>5</v>
      </c>
      <c r="AY58" s="16">
        <v>7</v>
      </c>
      <c r="BA58" s="16">
        <v>5</v>
      </c>
      <c r="BB58" s="16">
        <v>0</v>
      </c>
      <c r="BD58" s="16">
        <v>5</v>
      </c>
      <c r="BE58" s="16">
        <v>0</v>
      </c>
      <c r="BG58" s="16">
        <v>5</v>
      </c>
      <c r="BH58" s="16">
        <v>6</v>
      </c>
      <c r="BJ58" s="16">
        <v>5</v>
      </c>
      <c r="BK58" s="16">
        <v>7</v>
      </c>
      <c r="BM58" s="16">
        <v>5</v>
      </c>
      <c r="BN58" s="16">
        <v>7.7</v>
      </c>
      <c r="BP58" s="16">
        <v>5</v>
      </c>
      <c r="BQ58" s="16">
        <v>6</v>
      </c>
      <c r="BS58" s="16">
        <v>5</v>
      </c>
      <c r="BT58" s="16">
        <v>3.35</v>
      </c>
      <c r="BV58" s="16">
        <v>5</v>
      </c>
      <c r="BW58" s="16">
        <v>0</v>
      </c>
      <c r="BY58" s="16">
        <v>5</v>
      </c>
      <c r="BZ58" s="16">
        <v>3</v>
      </c>
      <c r="CB58" s="16">
        <v>4</v>
      </c>
      <c r="CC58" s="16">
        <v>2.75</v>
      </c>
      <c r="CE58" s="16">
        <v>5</v>
      </c>
      <c r="CF58" s="16">
        <v>0</v>
      </c>
      <c r="CH58" s="16">
        <v>5</v>
      </c>
      <c r="CI58" s="16">
        <v>0</v>
      </c>
      <c r="CK58" s="16">
        <v>5</v>
      </c>
      <c r="CL58" s="16">
        <v>8.25</v>
      </c>
      <c r="CN58" s="16">
        <v>5</v>
      </c>
      <c r="CO58" s="16">
        <v>4.05</v>
      </c>
      <c r="CQ58" s="16">
        <v>5</v>
      </c>
      <c r="CR58" s="16">
        <v>10.25</v>
      </c>
      <c r="CT58" s="16">
        <v>5</v>
      </c>
      <c r="CU58" s="16">
        <v>5.9</v>
      </c>
      <c r="CW58" s="16">
        <v>5</v>
      </c>
      <c r="CX58" s="16">
        <v>7.6</v>
      </c>
      <c r="CZ58" s="16">
        <v>5</v>
      </c>
      <c r="DA58" s="16">
        <v>6.8</v>
      </c>
      <c r="DC58" s="16">
        <v>5</v>
      </c>
      <c r="DD58" s="16">
        <v>6.5</v>
      </c>
      <c r="DF58" s="16">
        <v>5</v>
      </c>
      <c r="DG58" s="16">
        <v>6</v>
      </c>
      <c r="DI58" s="16">
        <v>5</v>
      </c>
      <c r="DJ58" s="16">
        <v>0</v>
      </c>
      <c r="DL58" s="16">
        <v>5</v>
      </c>
      <c r="DM58" s="16">
        <v>11</v>
      </c>
      <c r="DO58" s="16">
        <v>5</v>
      </c>
      <c r="DP58" s="16">
        <v>5.5</v>
      </c>
      <c r="DR58" s="16">
        <v>5</v>
      </c>
      <c r="DS58" s="16">
        <v>1.2</v>
      </c>
      <c r="DU58" s="16">
        <v>5</v>
      </c>
      <c r="DV58" s="16">
        <v>6.75</v>
      </c>
      <c r="DX58" s="16">
        <v>5</v>
      </c>
      <c r="DY58" s="16">
        <v>7.2</v>
      </c>
      <c r="EA58" s="16">
        <v>5</v>
      </c>
      <c r="EB58" s="16">
        <v>9.25</v>
      </c>
      <c r="ED58" s="16">
        <v>5</v>
      </c>
      <c r="EE58" s="16">
        <v>4.4000000000000004</v>
      </c>
      <c r="EG58" s="16">
        <v>5</v>
      </c>
      <c r="EH58" s="16">
        <v>0</v>
      </c>
      <c r="EJ58" s="16">
        <v>5</v>
      </c>
      <c r="EK58" s="16">
        <v>7.7</v>
      </c>
      <c r="EM58" s="16">
        <v>5</v>
      </c>
      <c r="EN58" s="16">
        <v>0</v>
      </c>
      <c r="EP58" s="16">
        <v>5</v>
      </c>
      <c r="EQ58" s="16">
        <v>0</v>
      </c>
      <c r="ES58" s="16">
        <v>5</v>
      </c>
      <c r="ET58" s="16">
        <v>0</v>
      </c>
      <c r="EV58" s="16">
        <v>5</v>
      </c>
      <c r="EW58" s="16">
        <v>0</v>
      </c>
      <c r="EY58" s="16">
        <v>5</v>
      </c>
      <c r="EZ58" s="16">
        <v>10.5</v>
      </c>
      <c r="FB58" s="16">
        <v>5</v>
      </c>
      <c r="FC58" s="16">
        <v>9.5</v>
      </c>
      <c r="FE58" s="16">
        <v>4</v>
      </c>
      <c r="FF58" s="16">
        <v>1.4</v>
      </c>
      <c r="FG58" s="16">
        <v>8.1999999999999993</v>
      </c>
      <c r="FH58" s="16">
        <v>5</v>
      </c>
      <c r="FI58" s="16">
        <v>3.25</v>
      </c>
      <c r="FK58" s="16">
        <v>5</v>
      </c>
      <c r="FL58" s="16">
        <v>0</v>
      </c>
      <c r="FN58" s="16">
        <v>5</v>
      </c>
      <c r="FO58" s="16">
        <v>7</v>
      </c>
      <c r="FQ58" s="16">
        <v>5</v>
      </c>
      <c r="FR58" s="16">
        <v>1.5</v>
      </c>
      <c r="FT58" s="16">
        <v>5</v>
      </c>
      <c r="FU58" s="16">
        <v>0</v>
      </c>
      <c r="FW58" s="16">
        <v>5</v>
      </c>
      <c r="FX58" s="16">
        <v>10.25</v>
      </c>
      <c r="FZ58" s="16">
        <v>5</v>
      </c>
      <c r="GA58" s="16">
        <v>3.4000000000000004</v>
      </c>
      <c r="GC58" s="16">
        <v>5</v>
      </c>
      <c r="GD58" s="16">
        <v>1.7000000000000002</v>
      </c>
      <c r="GF58" s="16">
        <v>5</v>
      </c>
      <c r="GG58" s="16">
        <v>3.75</v>
      </c>
      <c r="GI58" s="16">
        <v>5</v>
      </c>
      <c r="GJ58" s="16">
        <v>3.5</v>
      </c>
      <c r="GL58" s="16">
        <v>5</v>
      </c>
      <c r="GM58" s="16">
        <v>5.5</v>
      </c>
      <c r="GO58" s="16">
        <v>4</v>
      </c>
      <c r="GP58" s="16">
        <v>0</v>
      </c>
      <c r="GR58" s="16">
        <v>5</v>
      </c>
      <c r="GS58" s="16">
        <v>8.4</v>
      </c>
      <c r="GU58" s="16">
        <v>5</v>
      </c>
      <c r="GV58" s="16">
        <v>1.1000000000000001</v>
      </c>
      <c r="GW58" s="40">
        <v>14.1</v>
      </c>
      <c r="GX58" s="40">
        <f t="shared" si="0"/>
        <v>10.199999999999999</v>
      </c>
    </row>
    <row r="59" spans="1:208" x14ac:dyDescent="0.25">
      <c r="A59" s="14" t="s">
        <v>222</v>
      </c>
      <c r="B59" s="47" t="s">
        <v>220</v>
      </c>
      <c r="C59" s="14" t="s">
        <v>221</v>
      </c>
      <c r="D59" s="16">
        <v>10</v>
      </c>
      <c r="K59" s="16">
        <v>5</v>
      </c>
      <c r="L59" s="16">
        <v>1.1000000000000001</v>
      </c>
      <c r="N59" s="16">
        <v>5</v>
      </c>
      <c r="O59" s="16">
        <v>4.5</v>
      </c>
      <c r="P59" s="16">
        <v>10</v>
      </c>
      <c r="Q59" s="16">
        <v>5</v>
      </c>
      <c r="R59" s="16">
        <v>2.75</v>
      </c>
      <c r="T59" s="16">
        <v>5</v>
      </c>
      <c r="U59" s="16">
        <v>2.75</v>
      </c>
      <c r="W59" s="16">
        <v>5</v>
      </c>
      <c r="X59" s="16">
        <v>11</v>
      </c>
      <c r="Z59" s="16">
        <v>5</v>
      </c>
      <c r="AA59" s="16">
        <v>2.25</v>
      </c>
      <c r="AC59" s="16">
        <v>5</v>
      </c>
      <c r="AD59" s="16">
        <v>9.5</v>
      </c>
      <c r="AF59" s="16">
        <v>5</v>
      </c>
      <c r="AG59" s="16">
        <v>5</v>
      </c>
      <c r="AI59" s="16">
        <v>5</v>
      </c>
      <c r="AJ59" s="16">
        <v>0</v>
      </c>
      <c r="AL59" s="16">
        <v>5</v>
      </c>
      <c r="AM59" s="16">
        <v>4.6500000000000004</v>
      </c>
      <c r="AO59" s="16">
        <v>3</v>
      </c>
      <c r="AP59" s="16">
        <v>0</v>
      </c>
      <c r="AR59" s="16">
        <v>3</v>
      </c>
      <c r="AS59" s="16">
        <v>0</v>
      </c>
      <c r="AU59" s="16">
        <v>3</v>
      </c>
      <c r="AV59" s="16">
        <v>1.2</v>
      </c>
      <c r="AX59" s="16">
        <v>1</v>
      </c>
      <c r="AY59" s="16">
        <v>0</v>
      </c>
      <c r="BA59" s="16">
        <v>1</v>
      </c>
      <c r="BB59" s="16">
        <v>6</v>
      </c>
      <c r="BD59" s="16">
        <v>2</v>
      </c>
      <c r="BE59" s="16">
        <v>7.5</v>
      </c>
      <c r="BG59" s="16">
        <v>3</v>
      </c>
      <c r="BH59" s="16">
        <v>0</v>
      </c>
      <c r="BJ59" s="16">
        <v>3</v>
      </c>
      <c r="BK59" s="16">
        <v>3.25</v>
      </c>
      <c r="BM59" s="16">
        <v>2</v>
      </c>
      <c r="BN59" s="16">
        <v>3.5</v>
      </c>
      <c r="BV59" s="16">
        <v>3</v>
      </c>
      <c r="BW59" s="16">
        <v>0</v>
      </c>
      <c r="CZ59" s="16">
        <v>1</v>
      </c>
      <c r="DA59" s="16">
        <v>0</v>
      </c>
      <c r="DR59" s="16">
        <v>1</v>
      </c>
      <c r="DS59" s="16">
        <v>0</v>
      </c>
      <c r="GF59" s="16">
        <v>1</v>
      </c>
      <c r="GG59" s="16">
        <v>0</v>
      </c>
      <c r="GI59" s="16">
        <v>1</v>
      </c>
      <c r="GJ59" s="16">
        <v>0</v>
      </c>
      <c r="GL59" s="16">
        <v>1</v>
      </c>
      <c r="GM59" s="16">
        <v>0</v>
      </c>
      <c r="GR59" s="16">
        <v>2</v>
      </c>
      <c r="GS59" s="16">
        <v>5.5</v>
      </c>
      <c r="GW59" s="40">
        <v>9.4499999999999993</v>
      </c>
      <c r="GX59" s="40">
        <f t="shared" si="0"/>
        <v>9.4499999999999993</v>
      </c>
    </row>
    <row r="60" spans="1:208" x14ac:dyDescent="0.25">
      <c r="A60" s="14" t="s">
        <v>92</v>
      </c>
      <c r="B60" s="47" t="s">
        <v>9</v>
      </c>
      <c r="C60" s="14" t="s">
        <v>149</v>
      </c>
      <c r="E60" s="16">
        <v>5</v>
      </c>
      <c r="F60" s="16">
        <v>0</v>
      </c>
      <c r="H60" s="16">
        <v>5</v>
      </c>
      <c r="I60" s="16">
        <v>0</v>
      </c>
      <c r="K60" s="16">
        <v>5</v>
      </c>
      <c r="L60" s="16">
        <v>0</v>
      </c>
      <c r="N60" s="16">
        <v>4</v>
      </c>
      <c r="O60" s="16">
        <v>3.25</v>
      </c>
      <c r="Q60" s="16">
        <v>4</v>
      </c>
      <c r="R60" s="16">
        <v>3</v>
      </c>
      <c r="T60" s="16">
        <v>5</v>
      </c>
      <c r="U60" s="16">
        <v>1.5</v>
      </c>
      <c r="Z60" s="16">
        <v>5</v>
      </c>
      <c r="AA60" s="16">
        <v>7</v>
      </c>
      <c r="AC60" s="16">
        <v>5</v>
      </c>
      <c r="AD60" s="16">
        <v>15.4</v>
      </c>
      <c r="AF60" s="16">
        <v>3</v>
      </c>
      <c r="AG60" s="16">
        <v>0</v>
      </c>
      <c r="AI60" s="16">
        <v>5</v>
      </c>
      <c r="AJ60" s="16">
        <v>6.75</v>
      </c>
      <c r="AL60" s="16">
        <v>3</v>
      </c>
      <c r="AM60" s="16">
        <v>7</v>
      </c>
      <c r="AO60" s="16">
        <v>4</v>
      </c>
      <c r="AP60" s="16">
        <v>0</v>
      </c>
      <c r="AR60" s="16">
        <v>4</v>
      </c>
      <c r="AS60" s="16">
        <v>8.5</v>
      </c>
      <c r="AU60" s="16">
        <v>5</v>
      </c>
      <c r="AV60" s="16">
        <v>0</v>
      </c>
      <c r="AX60" s="16">
        <v>5</v>
      </c>
      <c r="AY60" s="16">
        <v>17.5</v>
      </c>
      <c r="BA60" s="16">
        <v>5</v>
      </c>
      <c r="BB60" s="16">
        <v>6.5</v>
      </c>
      <c r="BD60" s="16">
        <v>5</v>
      </c>
      <c r="BE60" s="16">
        <v>6.5</v>
      </c>
      <c r="BG60" s="16">
        <v>5</v>
      </c>
      <c r="BH60" s="16">
        <v>8.6999999999999993</v>
      </c>
      <c r="BJ60" s="16">
        <v>5</v>
      </c>
      <c r="BK60" s="16">
        <v>0</v>
      </c>
      <c r="BM60" s="16">
        <v>5</v>
      </c>
      <c r="BN60" s="16">
        <v>0</v>
      </c>
      <c r="BP60" s="16">
        <v>5</v>
      </c>
      <c r="BQ60" s="16">
        <v>1.2</v>
      </c>
      <c r="BS60" s="16">
        <v>4</v>
      </c>
      <c r="BT60" s="16">
        <v>6.4</v>
      </c>
      <c r="BV60" s="16">
        <v>5</v>
      </c>
      <c r="BW60" s="16">
        <v>7.4</v>
      </c>
      <c r="BY60" s="16">
        <v>3</v>
      </c>
      <c r="BZ60" s="16">
        <v>0</v>
      </c>
      <c r="CB60" s="16">
        <v>5</v>
      </c>
      <c r="CC60" s="16">
        <v>6.2</v>
      </c>
      <c r="CE60" s="16">
        <v>4</v>
      </c>
      <c r="CF60" s="16">
        <v>6.5</v>
      </c>
      <c r="CH60" s="16">
        <v>5</v>
      </c>
      <c r="CI60" s="16">
        <v>11</v>
      </c>
      <c r="CK60" s="16">
        <v>5</v>
      </c>
      <c r="CL60" s="16">
        <v>2.2000000000000002</v>
      </c>
      <c r="CN60" s="16">
        <v>4</v>
      </c>
      <c r="CO60" s="16">
        <v>2.25</v>
      </c>
      <c r="CQ60" s="16">
        <v>5</v>
      </c>
      <c r="CR60" s="16">
        <v>2.5</v>
      </c>
      <c r="CT60" s="16">
        <v>5</v>
      </c>
      <c r="CU60" s="16">
        <v>5</v>
      </c>
      <c r="CW60" s="16">
        <v>5</v>
      </c>
      <c r="CX60" s="16">
        <v>0</v>
      </c>
      <c r="CZ60" s="16">
        <v>5</v>
      </c>
      <c r="DA60" s="16">
        <v>17.5</v>
      </c>
      <c r="DC60" s="16">
        <v>4</v>
      </c>
      <c r="DD60" s="16">
        <v>8.75</v>
      </c>
      <c r="DF60" s="16">
        <v>5</v>
      </c>
      <c r="DG60" s="16">
        <v>8</v>
      </c>
      <c r="DI60" s="16">
        <v>5</v>
      </c>
      <c r="DJ60" s="16">
        <v>7.75</v>
      </c>
      <c r="DL60" s="16">
        <v>5</v>
      </c>
      <c r="DM60" s="16">
        <v>1.1000000000000001</v>
      </c>
      <c r="DO60" s="16">
        <v>5</v>
      </c>
      <c r="DP60" s="16">
        <v>7.1</v>
      </c>
      <c r="DR60" s="16">
        <v>5</v>
      </c>
      <c r="DS60" s="16">
        <v>4.75</v>
      </c>
      <c r="DU60" s="16">
        <v>5</v>
      </c>
      <c r="DV60" s="16">
        <v>0.9</v>
      </c>
      <c r="DX60" s="16">
        <v>5</v>
      </c>
      <c r="DY60" s="16">
        <v>1.4</v>
      </c>
      <c r="EA60" s="16">
        <v>5</v>
      </c>
      <c r="EB60" s="16">
        <v>3.75</v>
      </c>
      <c r="ED60" s="16">
        <v>4</v>
      </c>
      <c r="EE60" s="16">
        <v>3.25</v>
      </c>
      <c r="EG60" s="16">
        <v>4</v>
      </c>
      <c r="EH60" s="16">
        <v>0</v>
      </c>
      <c r="EJ60" s="16">
        <v>3</v>
      </c>
      <c r="EK60" s="16">
        <v>0</v>
      </c>
      <c r="EM60" s="16">
        <v>5</v>
      </c>
      <c r="EN60" s="16">
        <v>5.25</v>
      </c>
      <c r="EP60" s="16">
        <v>3</v>
      </c>
      <c r="EQ60" s="16">
        <v>0</v>
      </c>
      <c r="ES60" s="16">
        <v>3</v>
      </c>
      <c r="ET60" s="16">
        <v>3</v>
      </c>
      <c r="EV60" s="16">
        <v>3</v>
      </c>
      <c r="EW60" s="16">
        <v>0</v>
      </c>
      <c r="EY60" s="16">
        <v>4</v>
      </c>
      <c r="EZ60" s="16">
        <v>1.6</v>
      </c>
      <c r="FB60" s="16">
        <v>2</v>
      </c>
      <c r="FC60" s="16">
        <v>0</v>
      </c>
      <c r="FE60" s="16">
        <v>5</v>
      </c>
      <c r="FF60" s="16">
        <v>3.5</v>
      </c>
      <c r="FH60" s="16">
        <v>5</v>
      </c>
      <c r="FI60" s="16">
        <v>1</v>
      </c>
      <c r="FK60" s="16">
        <v>5</v>
      </c>
      <c r="FL60" s="16">
        <v>0</v>
      </c>
      <c r="FN60" s="16">
        <v>5</v>
      </c>
      <c r="FO60" s="16">
        <v>7.5</v>
      </c>
      <c r="FQ60" s="16">
        <v>5</v>
      </c>
      <c r="FR60" s="16">
        <v>1.5</v>
      </c>
      <c r="FT60" s="16">
        <v>5</v>
      </c>
      <c r="FU60" s="16">
        <v>6.0500000000000007</v>
      </c>
      <c r="FW60" s="16">
        <v>2</v>
      </c>
      <c r="FX60" s="16">
        <v>0</v>
      </c>
      <c r="FZ60" s="16">
        <v>4</v>
      </c>
      <c r="GA60" s="16">
        <v>4.5</v>
      </c>
      <c r="GC60" s="16">
        <v>5</v>
      </c>
      <c r="GD60" s="16">
        <v>5.5</v>
      </c>
      <c r="GF60" s="16">
        <v>5</v>
      </c>
      <c r="GG60" s="16">
        <v>0</v>
      </c>
      <c r="GI60" s="16">
        <v>2</v>
      </c>
      <c r="GJ60" s="16">
        <v>1.3</v>
      </c>
      <c r="GL60" s="16">
        <v>1</v>
      </c>
      <c r="GM60" s="16">
        <v>6</v>
      </c>
      <c r="GO60" s="16">
        <v>1</v>
      </c>
      <c r="GP60" s="16">
        <v>6.5</v>
      </c>
      <c r="GR60" s="16">
        <v>1</v>
      </c>
      <c r="GS60" s="16">
        <v>0</v>
      </c>
      <c r="GU60" s="16">
        <v>5</v>
      </c>
      <c r="GV60" s="16">
        <v>9.4</v>
      </c>
      <c r="GW60" s="40">
        <v>29.05</v>
      </c>
      <c r="GX60" s="40">
        <f t="shared" si="0"/>
        <v>33.450000000000003</v>
      </c>
    </row>
    <row r="61" spans="1:208" hidden="1" x14ac:dyDescent="0.25">
      <c r="A61" s="14" t="s">
        <v>94</v>
      </c>
      <c r="B61" s="47" t="s">
        <v>93</v>
      </c>
      <c r="C61" s="14" t="s">
        <v>148</v>
      </c>
      <c r="E61" s="16">
        <v>5</v>
      </c>
      <c r="F61" s="16">
        <v>3.5</v>
      </c>
      <c r="H61" s="16">
        <v>5</v>
      </c>
      <c r="I61" s="16">
        <v>5.25</v>
      </c>
      <c r="K61" s="16">
        <v>5</v>
      </c>
      <c r="L61" s="16">
        <v>3.5</v>
      </c>
      <c r="N61" s="16">
        <v>5</v>
      </c>
      <c r="O61" s="16">
        <v>0</v>
      </c>
      <c r="Q61" s="16">
        <v>5</v>
      </c>
      <c r="R61" s="16">
        <v>22.5</v>
      </c>
      <c r="T61" s="16">
        <v>5</v>
      </c>
      <c r="U61" s="16">
        <v>6.75</v>
      </c>
      <c r="W61" s="16">
        <v>5</v>
      </c>
      <c r="X61" s="16">
        <v>4.4000000000000004</v>
      </c>
      <c r="Z61" s="16">
        <v>5</v>
      </c>
      <c r="AA61" s="16">
        <v>9.25</v>
      </c>
      <c r="AC61" s="16">
        <v>5</v>
      </c>
      <c r="AD61" s="16">
        <v>6.5</v>
      </c>
      <c r="AF61" s="16">
        <v>5</v>
      </c>
      <c r="AG61" s="16">
        <v>0</v>
      </c>
      <c r="AI61" s="16">
        <v>5</v>
      </c>
      <c r="AJ61" s="16">
        <v>0</v>
      </c>
      <c r="AL61" s="16">
        <v>5</v>
      </c>
      <c r="AM61" s="16">
        <v>0</v>
      </c>
      <c r="AO61" s="16">
        <v>5</v>
      </c>
      <c r="AP61" s="16">
        <v>0</v>
      </c>
      <c r="AR61" s="16">
        <v>5</v>
      </c>
      <c r="AS61" s="16">
        <v>1.7</v>
      </c>
      <c r="AU61" s="16">
        <v>5</v>
      </c>
      <c r="AV61" s="16">
        <v>0</v>
      </c>
      <c r="AW61" s="16">
        <v>-21.9</v>
      </c>
      <c r="EG61" s="16" t="e">
        <v>#N/A</v>
      </c>
      <c r="EH61" s="16" t="e">
        <v>#N/A</v>
      </c>
      <c r="EJ61" s="16" t="e">
        <v>#N/A</v>
      </c>
      <c r="EK61" s="16" t="e">
        <v>#N/A</v>
      </c>
      <c r="EM61" s="16" t="e">
        <v>#N/A</v>
      </c>
      <c r="EN61" s="16" t="e">
        <v>#N/A</v>
      </c>
      <c r="EP61" s="16" t="e">
        <v>#N/A</v>
      </c>
      <c r="EQ61" s="16" t="e">
        <v>#N/A</v>
      </c>
      <c r="ES61" s="16" t="e">
        <v>#N/A</v>
      </c>
      <c r="ET61" s="16" t="e">
        <v>#N/A</v>
      </c>
      <c r="EV61" s="16" t="e">
        <v>#N/A</v>
      </c>
      <c r="EW61" s="16" t="e">
        <v>#N/A</v>
      </c>
      <c r="EY61" s="16" t="e">
        <v>#N/A</v>
      </c>
      <c r="EZ61" s="16" t="e">
        <v>#N/A</v>
      </c>
      <c r="FB61" s="16" t="e">
        <v>#N/A</v>
      </c>
      <c r="FC61" s="16" t="e">
        <v>#N/A</v>
      </c>
      <c r="FE61" s="16" t="e">
        <v>#N/A</v>
      </c>
      <c r="FF61" s="16" t="e">
        <v>#N/A</v>
      </c>
      <c r="FH61" s="16" t="e">
        <v>#N/A</v>
      </c>
      <c r="FI61" s="16" t="e">
        <v>#N/A</v>
      </c>
      <c r="FK61" s="16" t="e">
        <v>#N/A</v>
      </c>
      <c r="FL61" s="16" t="e">
        <v>#N/A</v>
      </c>
      <c r="FN61" s="16" t="e">
        <v>#N/A</v>
      </c>
      <c r="FO61" s="16" t="e">
        <v>#N/A</v>
      </c>
      <c r="FQ61" s="16" t="e">
        <v>#N/A</v>
      </c>
      <c r="FR61" s="16" t="e">
        <v>#N/A</v>
      </c>
      <c r="FT61" s="16" t="e">
        <v>#N/A</v>
      </c>
      <c r="FU61" s="16" t="e">
        <v>#N/A</v>
      </c>
      <c r="FW61" s="16" t="e">
        <v>#N/A</v>
      </c>
      <c r="FX61" s="16" t="e">
        <v>#N/A</v>
      </c>
      <c r="FZ61" s="16" t="e">
        <v>#N/A</v>
      </c>
      <c r="GA61" s="16" t="e">
        <v>#N/A</v>
      </c>
      <c r="GC61" s="16" t="e">
        <v>#N/A</v>
      </c>
      <c r="GD61" s="16" t="e">
        <v>#N/A</v>
      </c>
      <c r="GF61" s="16" t="e">
        <v>#N/A</v>
      </c>
      <c r="GG61" s="16" t="e">
        <v>#N/A</v>
      </c>
      <c r="GI61" s="16" t="e">
        <v>#N/A</v>
      </c>
      <c r="GJ61" s="16" t="e">
        <v>#N/A</v>
      </c>
      <c r="GL61" s="16" t="e">
        <v>#N/A</v>
      </c>
      <c r="GM61" s="16" t="e">
        <v>#N/A</v>
      </c>
      <c r="GO61" s="16" t="e">
        <v>#N/A</v>
      </c>
      <c r="GP61" s="16" t="e">
        <v>#N/A</v>
      </c>
      <c r="GR61" s="16" t="e">
        <v>#N/A</v>
      </c>
      <c r="GS61" s="16" t="e">
        <v>#N/A</v>
      </c>
      <c r="GU61" s="16" t="e">
        <v>#N/A</v>
      </c>
      <c r="GV61" s="16" t="e">
        <v>#N/A</v>
      </c>
      <c r="GW61" s="40" t="e">
        <v>#N/A</v>
      </c>
      <c r="GX61" s="40" t="e">
        <f t="shared" si="0"/>
        <v>#N/A</v>
      </c>
    </row>
    <row r="62" spans="1:208" x14ac:dyDescent="0.25">
      <c r="A62" s="14" t="s">
        <v>147</v>
      </c>
      <c r="B62" s="47" t="s">
        <v>23</v>
      </c>
      <c r="C62" s="14" t="s">
        <v>146</v>
      </c>
      <c r="E62" s="16">
        <v>2</v>
      </c>
      <c r="F62" s="16">
        <v>0</v>
      </c>
      <c r="H62" s="16">
        <v>2</v>
      </c>
      <c r="I62" s="16">
        <v>6.25</v>
      </c>
      <c r="N62" s="16">
        <v>1</v>
      </c>
      <c r="O62" s="16">
        <v>0</v>
      </c>
      <c r="Q62" s="16">
        <v>1</v>
      </c>
      <c r="R62" s="16">
        <v>0</v>
      </c>
      <c r="T62" s="16">
        <v>1</v>
      </c>
      <c r="U62" s="16">
        <v>0</v>
      </c>
      <c r="AC62" s="16">
        <v>2</v>
      </c>
      <c r="AD62" s="16">
        <v>0</v>
      </c>
      <c r="AL62" s="16">
        <v>1</v>
      </c>
      <c r="AM62" s="16">
        <v>0</v>
      </c>
      <c r="AO62" s="16">
        <v>2</v>
      </c>
      <c r="AP62" s="16">
        <v>0</v>
      </c>
      <c r="BA62" s="16">
        <v>1</v>
      </c>
      <c r="BB62" s="16">
        <v>0</v>
      </c>
      <c r="BY62" s="16">
        <v>1</v>
      </c>
      <c r="BZ62" s="16">
        <v>0</v>
      </c>
      <c r="FE62" s="16">
        <v>4</v>
      </c>
      <c r="FF62" s="16">
        <v>0</v>
      </c>
      <c r="FK62" s="16">
        <v>2</v>
      </c>
      <c r="FL62" s="16">
        <v>14.5</v>
      </c>
      <c r="FW62" s="16">
        <v>1</v>
      </c>
      <c r="FX62" s="16">
        <v>0</v>
      </c>
      <c r="GL62" s="16">
        <v>1</v>
      </c>
      <c r="GM62" s="16">
        <v>0</v>
      </c>
      <c r="GR62" s="16">
        <v>5</v>
      </c>
      <c r="GS62" s="16">
        <v>4.5</v>
      </c>
      <c r="GU62" s="16">
        <v>3</v>
      </c>
      <c r="GV62" s="16">
        <v>0</v>
      </c>
      <c r="GW62" s="40">
        <v>23.25</v>
      </c>
      <c r="GX62" s="40">
        <f t="shared" si="0"/>
        <v>20.25</v>
      </c>
    </row>
    <row r="63" spans="1:208" hidden="1" x14ac:dyDescent="0.25">
      <c r="A63" s="14" t="s">
        <v>46</v>
      </c>
      <c r="B63" s="47" t="s">
        <v>12</v>
      </c>
      <c r="C63" s="14" t="s">
        <v>145</v>
      </c>
      <c r="FB63" s="16" t="e">
        <v>#N/A</v>
      </c>
      <c r="FC63" s="16" t="e">
        <v>#N/A</v>
      </c>
      <c r="FE63" s="16" t="e">
        <v>#N/A</v>
      </c>
      <c r="FF63" s="16" t="e">
        <v>#N/A</v>
      </c>
      <c r="FK63" s="16" t="e">
        <v>#N/A</v>
      </c>
      <c r="FL63" s="16" t="e">
        <v>#N/A</v>
      </c>
      <c r="FW63" s="16" t="e">
        <v>#N/A</v>
      </c>
      <c r="FX63" s="16" t="e">
        <v>#N/A</v>
      </c>
      <c r="GL63" s="16" t="e">
        <v>#N/A</v>
      </c>
      <c r="GM63" s="16" t="e">
        <v>#N/A</v>
      </c>
      <c r="GO63" s="16" t="e">
        <v>#N/A</v>
      </c>
      <c r="GP63" s="16" t="e">
        <v>#N/A</v>
      </c>
      <c r="GR63" s="16" t="e">
        <v>#N/A</v>
      </c>
      <c r="GS63" s="16" t="e">
        <v>#N/A</v>
      </c>
      <c r="GU63" s="16" t="e">
        <v>#N/A</v>
      </c>
      <c r="GV63" s="16" t="e">
        <v>#N/A</v>
      </c>
      <c r="GW63" s="40" t="e">
        <v>#N/A</v>
      </c>
      <c r="GX63" s="40" t="e">
        <f t="shared" si="0"/>
        <v>#N/A</v>
      </c>
    </row>
    <row r="64" spans="1:208" s="18" customFormat="1" hidden="1" x14ac:dyDescent="0.25">
      <c r="A64" s="14" t="s">
        <v>144</v>
      </c>
      <c r="B64" s="47" t="s">
        <v>44</v>
      </c>
      <c r="C64" s="14" t="s">
        <v>143</v>
      </c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 t="e">
        <v>#N/A</v>
      </c>
      <c r="FC64" s="16" t="e">
        <v>#N/A</v>
      </c>
      <c r="FD64" s="16"/>
      <c r="FE64" s="16" t="e">
        <v>#N/A</v>
      </c>
      <c r="FF64" s="16" t="e">
        <v>#N/A</v>
      </c>
      <c r="FG64" s="16"/>
      <c r="FH64" s="16"/>
      <c r="FI64" s="16"/>
      <c r="FJ64" s="16"/>
      <c r="FK64" s="16" t="e">
        <v>#N/A</v>
      </c>
      <c r="FL64" s="16" t="e">
        <v>#N/A</v>
      </c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 t="e">
        <v>#N/A</v>
      </c>
      <c r="FX64" s="16" t="e">
        <v>#N/A</v>
      </c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 t="e">
        <v>#N/A</v>
      </c>
      <c r="GM64" s="16" t="e">
        <v>#N/A</v>
      </c>
      <c r="GN64" s="16"/>
      <c r="GO64" s="16" t="e">
        <v>#N/A</v>
      </c>
      <c r="GP64" s="16" t="e">
        <v>#N/A</v>
      </c>
      <c r="GQ64" s="16"/>
      <c r="GR64" s="16" t="e">
        <v>#N/A</v>
      </c>
      <c r="GS64" s="16" t="e">
        <v>#N/A</v>
      </c>
      <c r="GT64" s="16"/>
      <c r="GU64" s="16" t="e">
        <v>#N/A</v>
      </c>
      <c r="GV64" s="16" t="e">
        <v>#N/A</v>
      </c>
      <c r="GW64" s="40" t="e">
        <v>#N/A</v>
      </c>
      <c r="GX64" s="40" t="e">
        <f t="shared" si="0"/>
        <v>#N/A</v>
      </c>
      <c r="GY64" s="39"/>
    </row>
    <row r="65" spans="1:207" s="18" customFormat="1" x14ac:dyDescent="0.25">
      <c r="A65" s="14" t="s">
        <v>237</v>
      </c>
      <c r="B65" s="47" t="s">
        <v>238</v>
      </c>
      <c r="C65" s="14" t="s">
        <v>239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>
        <v>5</v>
      </c>
      <c r="Q65" s="16"/>
      <c r="R65" s="16"/>
      <c r="S65" s="16"/>
      <c r="T65" s="16">
        <v>5</v>
      </c>
      <c r="U65" s="16">
        <v>1.2000000000000002</v>
      </c>
      <c r="V65" s="16">
        <v>5</v>
      </c>
      <c r="W65" s="16">
        <v>1</v>
      </c>
      <c r="X65" s="16">
        <v>1.5</v>
      </c>
      <c r="Y65" s="16"/>
      <c r="Z65" s="16">
        <v>2</v>
      </c>
      <c r="AA65" s="16">
        <v>0</v>
      </c>
      <c r="AB65" s="16"/>
      <c r="AC65" s="16">
        <v>2</v>
      </c>
      <c r="AD65" s="16">
        <v>0.9</v>
      </c>
      <c r="AE65" s="16">
        <v>5</v>
      </c>
      <c r="AF65" s="16">
        <v>1</v>
      </c>
      <c r="AG65" s="16">
        <v>0.6</v>
      </c>
      <c r="AH65" s="16"/>
      <c r="AI65" s="16">
        <v>2</v>
      </c>
      <c r="AJ65" s="16">
        <v>4</v>
      </c>
      <c r="AK65" s="16"/>
      <c r="AL65" s="16">
        <v>1</v>
      </c>
      <c r="AM65" s="16">
        <v>0</v>
      </c>
      <c r="AN65" s="16"/>
      <c r="AO65" s="16">
        <v>2</v>
      </c>
      <c r="AP65" s="16">
        <v>0</v>
      </c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>
        <v>1</v>
      </c>
      <c r="CF65" s="16">
        <v>4.5</v>
      </c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>
        <v>1</v>
      </c>
      <c r="GM65" s="16">
        <v>0</v>
      </c>
      <c r="GN65" s="16"/>
      <c r="GO65" s="16">
        <v>1</v>
      </c>
      <c r="GP65" s="16">
        <v>1.3</v>
      </c>
      <c r="GQ65" s="16"/>
      <c r="GR65" s="16"/>
      <c r="GS65" s="16"/>
      <c r="GT65" s="16"/>
      <c r="GU65" s="16"/>
      <c r="GV65" s="16"/>
      <c r="GW65" s="40">
        <v>10</v>
      </c>
      <c r="GX65" s="40">
        <f t="shared" si="0"/>
        <v>10</v>
      </c>
      <c r="GY65" s="39"/>
    </row>
    <row r="66" spans="1:207" s="18" customFormat="1" x14ac:dyDescent="0.25">
      <c r="A66" s="14" t="s">
        <v>231</v>
      </c>
      <c r="B66" s="47" t="s">
        <v>233</v>
      </c>
      <c r="C66" s="14" t="s">
        <v>232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>
        <v>5</v>
      </c>
      <c r="Q66" s="16"/>
      <c r="R66" s="16"/>
      <c r="S66" s="16"/>
      <c r="T66" s="16">
        <v>5</v>
      </c>
      <c r="U66" s="16">
        <v>6</v>
      </c>
      <c r="V66" s="16"/>
      <c r="W66" s="16">
        <v>4</v>
      </c>
      <c r="X66" s="16">
        <v>1.2000000000000002</v>
      </c>
      <c r="Y66" s="16"/>
      <c r="Z66" s="16">
        <v>4</v>
      </c>
      <c r="AA66" s="16">
        <v>10.5</v>
      </c>
      <c r="AB66" s="16"/>
      <c r="AC66" s="16">
        <v>4</v>
      </c>
      <c r="AD66" s="16">
        <v>0.8</v>
      </c>
      <c r="AE66" s="16"/>
      <c r="AF66" s="16"/>
      <c r="AG66" s="16"/>
      <c r="AH66" s="16"/>
      <c r="AI66" s="16">
        <v>3</v>
      </c>
      <c r="AJ66" s="16">
        <v>0.9</v>
      </c>
      <c r="AK66" s="16"/>
      <c r="AL66" s="16"/>
      <c r="AM66" s="16"/>
      <c r="AN66" s="16"/>
      <c r="AO66" s="16">
        <v>2</v>
      </c>
      <c r="AP66" s="16">
        <v>14</v>
      </c>
      <c r="AQ66" s="16"/>
      <c r="AR66" s="16">
        <v>2</v>
      </c>
      <c r="AS66" s="16">
        <v>0</v>
      </c>
      <c r="AT66" s="16"/>
      <c r="AU66" s="16">
        <v>1</v>
      </c>
      <c r="AV66" s="16">
        <v>3.25</v>
      </c>
      <c r="AW66" s="16"/>
      <c r="AX66" s="16"/>
      <c r="AY66" s="16"/>
      <c r="AZ66" s="16"/>
      <c r="BA66" s="16"/>
      <c r="BB66" s="16"/>
      <c r="BC66" s="16"/>
      <c r="BD66" s="16">
        <v>2</v>
      </c>
      <c r="BE66" s="16">
        <v>8</v>
      </c>
      <c r="BF66" s="16"/>
      <c r="BG66" s="16"/>
      <c r="BH66" s="16"/>
      <c r="BI66" s="16"/>
      <c r="BJ66" s="16">
        <v>2</v>
      </c>
      <c r="BK66" s="16">
        <v>6</v>
      </c>
      <c r="BL66" s="16"/>
      <c r="BM66" s="16">
        <v>4</v>
      </c>
      <c r="BN66" s="16">
        <v>6.7</v>
      </c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>
        <v>3</v>
      </c>
      <c r="BZ66" s="16">
        <v>0.9</v>
      </c>
      <c r="CA66" s="16"/>
      <c r="CB66" s="16">
        <v>1</v>
      </c>
      <c r="CC66" s="16">
        <v>2.5</v>
      </c>
      <c r="CD66" s="16"/>
      <c r="CE66" s="16">
        <v>1</v>
      </c>
      <c r="CF66" s="16">
        <v>0.9</v>
      </c>
      <c r="CG66" s="16"/>
      <c r="CH66" s="16">
        <v>2</v>
      </c>
      <c r="CI66" s="16">
        <v>4.5999999999999996</v>
      </c>
      <c r="CJ66" s="16"/>
      <c r="CK66" s="16">
        <v>2</v>
      </c>
      <c r="CL66" s="16">
        <v>0</v>
      </c>
      <c r="CM66" s="16"/>
      <c r="CN66" s="16"/>
      <c r="CO66" s="16"/>
      <c r="CP66" s="16"/>
      <c r="CQ66" s="16">
        <v>2</v>
      </c>
      <c r="CR66" s="16">
        <v>3</v>
      </c>
      <c r="CS66" s="16"/>
      <c r="CT66" s="16"/>
      <c r="CU66" s="16"/>
      <c r="CV66" s="16"/>
      <c r="CW66" s="16">
        <v>1</v>
      </c>
      <c r="CX66" s="16">
        <v>0.7</v>
      </c>
      <c r="CY66" s="16"/>
      <c r="CZ66" s="16">
        <v>1</v>
      </c>
      <c r="DA66" s="16">
        <v>0</v>
      </c>
      <c r="DB66" s="16"/>
      <c r="DC66" s="16">
        <v>5</v>
      </c>
      <c r="DD66" s="16">
        <v>5.25</v>
      </c>
      <c r="DE66" s="16"/>
      <c r="DF66" s="16"/>
      <c r="DG66" s="16"/>
      <c r="DH66" s="16"/>
      <c r="DI66" s="16">
        <v>2</v>
      </c>
      <c r="DJ66" s="16">
        <v>3.5</v>
      </c>
      <c r="DK66" s="16"/>
      <c r="DL66" s="16">
        <v>4</v>
      </c>
      <c r="DM66" s="16">
        <v>3.8</v>
      </c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>
        <v>2</v>
      </c>
      <c r="DY66" s="16">
        <v>0</v>
      </c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>
        <v>1</v>
      </c>
      <c r="EK66" s="16">
        <v>0</v>
      </c>
      <c r="EL66" s="16"/>
      <c r="EM66" s="16">
        <v>2</v>
      </c>
      <c r="EN66" s="16">
        <v>0</v>
      </c>
      <c r="EO66" s="16"/>
      <c r="EP66" s="16"/>
      <c r="EQ66" s="16"/>
      <c r="ER66" s="16"/>
      <c r="ES66" s="16">
        <v>3</v>
      </c>
      <c r="ET66" s="16">
        <v>1.2</v>
      </c>
      <c r="EU66" s="16"/>
      <c r="EV66" s="16"/>
      <c r="EW66" s="16"/>
      <c r="EX66" s="16"/>
      <c r="EY66" s="16">
        <v>3</v>
      </c>
      <c r="EZ66" s="16">
        <v>4</v>
      </c>
      <c r="FA66" s="16"/>
      <c r="FB66" s="16">
        <v>2</v>
      </c>
      <c r="FC66" s="16">
        <v>0</v>
      </c>
      <c r="FD66" s="16"/>
      <c r="FE66" s="16">
        <v>3</v>
      </c>
      <c r="FF66" s="16">
        <v>7</v>
      </c>
      <c r="FG66" s="16"/>
      <c r="FH66" s="16">
        <v>2</v>
      </c>
      <c r="FI66" s="16">
        <v>0</v>
      </c>
      <c r="FJ66" s="16"/>
      <c r="FK66" s="16">
        <v>5</v>
      </c>
      <c r="FL66" s="16">
        <v>3.25</v>
      </c>
      <c r="FM66" s="16"/>
      <c r="FN66" s="16">
        <v>2</v>
      </c>
      <c r="FO66" s="16">
        <v>3.5</v>
      </c>
      <c r="FP66" s="16"/>
      <c r="FQ66" s="16">
        <v>1</v>
      </c>
      <c r="FR66" s="16">
        <v>0</v>
      </c>
      <c r="FS66" s="16"/>
      <c r="FT66" s="16"/>
      <c r="FU66" s="16"/>
      <c r="FV66" s="16"/>
      <c r="FW66" s="16">
        <v>3</v>
      </c>
      <c r="FX66" s="16">
        <v>0</v>
      </c>
      <c r="FY66" s="16"/>
      <c r="FZ66" s="16">
        <v>4</v>
      </c>
      <c r="GA66" s="16">
        <v>3</v>
      </c>
      <c r="GB66" s="16"/>
      <c r="GC66" s="16"/>
      <c r="GD66" s="16"/>
      <c r="GE66" s="16"/>
      <c r="GF66" s="16"/>
      <c r="GG66" s="16"/>
      <c r="GH66" s="16"/>
      <c r="GI66" s="16">
        <v>1</v>
      </c>
      <c r="GJ66" s="16">
        <v>0</v>
      </c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>
        <v>1</v>
      </c>
      <c r="GV66" s="16">
        <v>0</v>
      </c>
      <c r="GW66" s="40">
        <v>18.45</v>
      </c>
      <c r="GX66" s="40">
        <f t="shared" si="0"/>
        <v>17.45</v>
      </c>
      <c r="GY66" s="39"/>
    </row>
    <row r="67" spans="1:207" x14ac:dyDescent="0.25">
      <c r="A67" s="14" t="s">
        <v>70</v>
      </c>
      <c r="B67" s="47" t="s">
        <v>21</v>
      </c>
      <c r="C67" s="14" t="s">
        <v>142</v>
      </c>
      <c r="H67" s="16">
        <v>2</v>
      </c>
      <c r="I67" s="16">
        <v>0</v>
      </c>
      <c r="Q67" s="16">
        <v>5</v>
      </c>
      <c r="R67" s="16">
        <v>0</v>
      </c>
      <c r="AL67" s="16">
        <v>1</v>
      </c>
      <c r="AM67" s="16">
        <v>0</v>
      </c>
      <c r="AO67" s="16">
        <v>1</v>
      </c>
      <c r="AP67" s="16">
        <v>0</v>
      </c>
      <c r="AX67" s="16">
        <v>4</v>
      </c>
      <c r="AY67" s="16">
        <v>0</v>
      </c>
      <c r="BA67" s="16">
        <v>3</v>
      </c>
      <c r="BB67" s="16">
        <v>0</v>
      </c>
      <c r="BJ67" s="16">
        <v>1</v>
      </c>
      <c r="BK67" s="16">
        <v>0</v>
      </c>
      <c r="CE67" s="16">
        <v>1</v>
      </c>
      <c r="CF67" s="16">
        <v>0</v>
      </c>
      <c r="CW67" s="16">
        <v>2</v>
      </c>
      <c r="CX67" s="16">
        <v>1.5</v>
      </c>
      <c r="CZ67" s="16">
        <v>2</v>
      </c>
      <c r="DA67" s="16">
        <v>0</v>
      </c>
      <c r="DF67" s="16">
        <v>1</v>
      </c>
      <c r="DG67" s="16">
        <v>1</v>
      </c>
      <c r="DU67" s="16">
        <v>2</v>
      </c>
      <c r="DV67" s="16">
        <v>0.7</v>
      </c>
      <c r="FB67" s="16">
        <v>1</v>
      </c>
      <c r="FC67" s="16">
        <v>0</v>
      </c>
      <c r="FK67" s="16">
        <v>1</v>
      </c>
      <c r="FL67" s="16">
        <v>0</v>
      </c>
      <c r="GU67" s="16">
        <v>2</v>
      </c>
      <c r="GV67" s="16">
        <v>6</v>
      </c>
      <c r="GW67" s="40">
        <v>10</v>
      </c>
      <c r="GX67" s="40">
        <f t="shared" si="0"/>
        <v>14</v>
      </c>
    </row>
    <row r="68" spans="1:207" x14ac:dyDescent="0.25">
      <c r="A68" s="14" t="s">
        <v>91</v>
      </c>
      <c r="B68" s="47" t="s">
        <v>7</v>
      </c>
      <c r="C68" s="14" t="s">
        <v>141</v>
      </c>
      <c r="E68" s="16">
        <v>4</v>
      </c>
      <c r="F68" s="16">
        <v>8</v>
      </c>
      <c r="H68" s="16">
        <v>5</v>
      </c>
      <c r="I68" s="16">
        <v>6.85</v>
      </c>
      <c r="K68" s="16">
        <v>5</v>
      </c>
      <c r="L68" s="16">
        <v>14</v>
      </c>
      <c r="N68" s="16">
        <v>3</v>
      </c>
      <c r="O68" s="16">
        <v>1.3</v>
      </c>
      <c r="Q68" s="16">
        <v>5</v>
      </c>
      <c r="R68" s="16">
        <v>0</v>
      </c>
      <c r="T68" s="16">
        <v>5</v>
      </c>
      <c r="U68" s="16">
        <v>15</v>
      </c>
      <c r="W68" s="16">
        <v>5</v>
      </c>
      <c r="X68" s="16">
        <v>1.4000000000000001</v>
      </c>
      <c r="Z68" s="16">
        <v>3</v>
      </c>
      <c r="AA68" s="16">
        <v>3.5</v>
      </c>
      <c r="AC68" s="16">
        <v>5</v>
      </c>
      <c r="AD68" s="16">
        <v>4.8</v>
      </c>
      <c r="AF68" s="16">
        <v>5</v>
      </c>
      <c r="AG68" s="16">
        <v>0</v>
      </c>
      <c r="AI68" s="16">
        <v>5</v>
      </c>
      <c r="AJ68" s="16">
        <v>13</v>
      </c>
      <c r="AL68" s="16">
        <v>5</v>
      </c>
      <c r="AM68" s="16">
        <v>18.75</v>
      </c>
      <c r="AO68" s="16">
        <v>5</v>
      </c>
      <c r="AP68" s="16">
        <v>0</v>
      </c>
      <c r="AR68" s="16">
        <v>5</v>
      </c>
      <c r="AS68" s="16">
        <v>0</v>
      </c>
      <c r="AU68" s="16">
        <v>4</v>
      </c>
      <c r="AV68" s="16">
        <v>8.5</v>
      </c>
      <c r="AX68" s="16">
        <v>5</v>
      </c>
      <c r="AY68" s="16">
        <v>1.6</v>
      </c>
      <c r="BA68" s="16">
        <v>4</v>
      </c>
      <c r="BB68" s="16">
        <v>1.4</v>
      </c>
      <c r="BD68" s="16">
        <v>5</v>
      </c>
      <c r="BE68" s="16">
        <v>0</v>
      </c>
      <c r="BG68" s="16">
        <v>5</v>
      </c>
      <c r="BH68" s="16">
        <v>2.6</v>
      </c>
      <c r="BJ68" s="16">
        <v>5</v>
      </c>
      <c r="BK68" s="16">
        <v>3.5</v>
      </c>
      <c r="BM68" s="16">
        <v>5</v>
      </c>
      <c r="BN68" s="16">
        <v>6</v>
      </c>
      <c r="BP68" s="16">
        <v>5</v>
      </c>
      <c r="BQ68" s="16">
        <v>3.75</v>
      </c>
      <c r="BS68" s="16">
        <v>5</v>
      </c>
      <c r="BT68" s="16">
        <v>0</v>
      </c>
      <c r="BV68" s="16">
        <v>5</v>
      </c>
      <c r="BW68" s="16">
        <v>2.75</v>
      </c>
      <c r="BY68" s="16">
        <v>5</v>
      </c>
      <c r="BZ68" s="16">
        <v>11</v>
      </c>
      <c r="CB68" s="16">
        <v>3</v>
      </c>
      <c r="CC68" s="16">
        <v>0</v>
      </c>
      <c r="CE68" s="16">
        <v>5</v>
      </c>
      <c r="CF68" s="16">
        <v>14.8</v>
      </c>
      <c r="CH68" s="16">
        <v>5</v>
      </c>
      <c r="CI68" s="16">
        <v>5.5</v>
      </c>
      <c r="CK68" s="16">
        <v>5</v>
      </c>
      <c r="CL68" s="16">
        <v>0</v>
      </c>
      <c r="CN68" s="16">
        <v>5</v>
      </c>
      <c r="CO68" s="16">
        <v>16</v>
      </c>
      <c r="CQ68" s="16">
        <v>3</v>
      </c>
      <c r="CR68" s="16">
        <v>9.5</v>
      </c>
      <c r="CT68" s="16">
        <v>5</v>
      </c>
      <c r="CU68" s="16">
        <v>13.25</v>
      </c>
      <c r="CW68" s="16">
        <v>5</v>
      </c>
      <c r="CX68" s="16">
        <v>8.5</v>
      </c>
      <c r="CZ68" s="16">
        <v>5</v>
      </c>
      <c r="DA68" s="16">
        <v>0</v>
      </c>
      <c r="DC68" s="16">
        <v>5</v>
      </c>
      <c r="DD68" s="16">
        <v>6.6</v>
      </c>
      <c r="DF68" s="16">
        <v>5</v>
      </c>
      <c r="DG68" s="16">
        <v>1.2</v>
      </c>
      <c r="DI68" s="16">
        <v>1</v>
      </c>
      <c r="DJ68" s="16">
        <v>0</v>
      </c>
      <c r="DL68" s="16">
        <v>5</v>
      </c>
      <c r="DM68" s="16">
        <v>11.25</v>
      </c>
      <c r="DO68" s="16">
        <v>4</v>
      </c>
      <c r="DP68" s="16">
        <v>0</v>
      </c>
      <c r="DR68" s="16">
        <v>4</v>
      </c>
      <c r="DS68" s="16">
        <v>8</v>
      </c>
      <c r="DU68" s="16">
        <v>5</v>
      </c>
      <c r="DV68" s="16">
        <v>7.75</v>
      </c>
      <c r="DX68" s="16">
        <v>5</v>
      </c>
      <c r="DY68" s="16">
        <v>0</v>
      </c>
      <c r="EA68" s="16">
        <v>5</v>
      </c>
      <c r="EB68" s="16">
        <v>1.3</v>
      </c>
      <c r="ED68" s="16">
        <v>5</v>
      </c>
      <c r="EE68" s="16">
        <v>0</v>
      </c>
      <c r="EG68" s="16">
        <v>5</v>
      </c>
      <c r="EH68" s="16">
        <v>12.5</v>
      </c>
      <c r="EJ68" s="16">
        <v>3</v>
      </c>
      <c r="EK68" s="16">
        <v>7.75</v>
      </c>
      <c r="EM68" s="16">
        <v>5</v>
      </c>
      <c r="EN68" s="16">
        <v>5.5</v>
      </c>
      <c r="EP68" s="16">
        <v>2</v>
      </c>
      <c r="EQ68" s="16">
        <v>0</v>
      </c>
      <c r="ES68" s="16">
        <v>5</v>
      </c>
      <c r="ET68" s="16">
        <v>10</v>
      </c>
      <c r="EV68" s="16">
        <v>3</v>
      </c>
      <c r="EW68" s="16">
        <v>0</v>
      </c>
      <c r="EY68" s="16">
        <v>5</v>
      </c>
      <c r="EZ68" s="16">
        <v>0</v>
      </c>
      <c r="FB68" s="16">
        <v>3</v>
      </c>
      <c r="FC68" s="16">
        <v>4.3499999999999996</v>
      </c>
      <c r="FE68" s="16">
        <v>5</v>
      </c>
      <c r="FF68" s="16">
        <v>0</v>
      </c>
      <c r="FH68" s="16">
        <v>2</v>
      </c>
      <c r="FI68" s="16">
        <v>0</v>
      </c>
      <c r="FK68" s="16">
        <v>5</v>
      </c>
      <c r="FL68" s="16">
        <v>7.5</v>
      </c>
      <c r="FN68" s="16">
        <v>4</v>
      </c>
      <c r="FO68" s="16">
        <v>0</v>
      </c>
      <c r="FQ68" s="16">
        <v>4</v>
      </c>
      <c r="FR68" s="16">
        <v>3.25</v>
      </c>
      <c r="FT68" s="16">
        <v>2</v>
      </c>
      <c r="FU68" s="16">
        <v>0</v>
      </c>
      <c r="FZ68" s="16">
        <v>5</v>
      </c>
      <c r="GA68" s="16">
        <v>0</v>
      </c>
      <c r="GC68" s="16">
        <v>5</v>
      </c>
      <c r="GD68" s="16">
        <v>14.5</v>
      </c>
      <c r="GF68" s="16">
        <v>5</v>
      </c>
      <c r="GG68" s="16">
        <v>9</v>
      </c>
      <c r="GI68" s="16">
        <v>5</v>
      </c>
      <c r="GJ68" s="16">
        <v>0</v>
      </c>
      <c r="GL68" s="16">
        <v>5</v>
      </c>
      <c r="GM68" s="16">
        <v>2.5</v>
      </c>
      <c r="GO68" s="16">
        <v>5</v>
      </c>
      <c r="GP68" s="16">
        <v>0.9</v>
      </c>
      <c r="GR68" s="16">
        <v>2</v>
      </c>
      <c r="GS68" s="16">
        <v>0</v>
      </c>
      <c r="GU68" s="16">
        <v>5</v>
      </c>
      <c r="GV68" s="16">
        <v>11.6</v>
      </c>
      <c r="GW68" s="40">
        <v>60.800000000000004</v>
      </c>
      <c r="GX68" s="40">
        <f t="shared" si="0"/>
        <v>67.400000000000006</v>
      </c>
    </row>
    <row r="69" spans="1:207" s="18" customFormat="1" hidden="1" x14ac:dyDescent="0.25">
      <c r="A69" s="14" t="s">
        <v>140</v>
      </c>
      <c r="B69" s="47" t="s">
        <v>16</v>
      </c>
      <c r="C69" s="14" t="s">
        <v>139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 t="e">
        <v>#N/A</v>
      </c>
      <c r="EH69" s="16" t="e">
        <v>#N/A</v>
      </c>
      <c r="EI69" s="16"/>
      <c r="EJ69" s="16" t="e">
        <v>#N/A</v>
      </c>
      <c r="EK69" s="16" t="e">
        <v>#N/A</v>
      </c>
      <c r="EL69" s="16"/>
      <c r="EM69" s="16" t="e">
        <v>#N/A</v>
      </c>
      <c r="EN69" s="16" t="e">
        <v>#N/A</v>
      </c>
      <c r="EO69" s="16"/>
      <c r="EP69" s="16" t="e">
        <v>#N/A</v>
      </c>
      <c r="EQ69" s="16" t="e">
        <v>#N/A</v>
      </c>
      <c r="ER69" s="16"/>
      <c r="ES69" s="16" t="e">
        <v>#N/A</v>
      </c>
      <c r="ET69" s="16" t="e">
        <v>#N/A</v>
      </c>
      <c r="EU69" s="16"/>
      <c r="EV69" s="16" t="e">
        <v>#N/A</v>
      </c>
      <c r="EW69" s="16" t="e">
        <v>#N/A</v>
      </c>
      <c r="EX69" s="16"/>
      <c r="EY69" s="16" t="e">
        <v>#N/A</v>
      </c>
      <c r="EZ69" s="16" t="e">
        <v>#N/A</v>
      </c>
      <c r="FA69" s="16"/>
      <c r="FB69" s="16" t="e">
        <v>#N/A</v>
      </c>
      <c r="FC69" s="16" t="e">
        <v>#N/A</v>
      </c>
      <c r="FD69" s="16"/>
      <c r="FE69" s="16" t="e">
        <v>#N/A</v>
      </c>
      <c r="FF69" s="16" t="e">
        <v>#N/A</v>
      </c>
      <c r="FG69" s="16"/>
      <c r="FH69" s="16" t="e">
        <v>#N/A</v>
      </c>
      <c r="FI69" s="16" t="e">
        <v>#N/A</v>
      </c>
      <c r="FJ69" s="16"/>
      <c r="FK69" s="16" t="e">
        <v>#N/A</v>
      </c>
      <c r="FL69" s="16" t="e">
        <v>#N/A</v>
      </c>
      <c r="FM69" s="16"/>
      <c r="FN69" s="16" t="e">
        <v>#N/A</v>
      </c>
      <c r="FO69" s="16" t="e">
        <v>#N/A</v>
      </c>
      <c r="FP69" s="16"/>
      <c r="FQ69" s="16" t="e">
        <v>#N/A</v>
      </c>
      <c r="FR69" s="16" t="e">
        <v>#N/A</v>
      </c>
      <c r="FS69" s="16"/>
      <c r="FT69" s="16" t="e">
        <v>#N/A</v>
      </c>
      <c r="FU69" s="16" t="e">
        <v>#N/A</v>
      </c>
      <c r="FV69" s="16"/>
      <c r="FW69" s="16"/>
      <c r="FX69" s="16"/>
      <c r="FY69" s="16"/>
      <c r="FZ69" s="16" t="e">
        <v>#N/A</v>
      </c>
      <c r="GA69" s="16" t="e">
        <v>#N/A</v>
      </c>
      <c r="GB69" s="16"/>
      <c r="GC69" s="16" t="e">
        <v>#N/A</v>
      </c>
      <c r="GD69" s="16" t="e">
        <v>#N/A</v>
      </c>
      <c r="GE69" s="16"/>
      <c r="GF69" s="16" t="e">
        <v>#N/A</v>
      </c>
      <c r="GG69" s="16" t="e">
        <v>#N/A</v>
      </c>
      <c r="GH69" s="16"/>
      <c r="GI69" s="16" t="e">
        <v>#N/A</v>
      </c>
      <c r="GJ69" s="16" t="e">
        <v>#N/A</v>
      </c>
      <c r="GK69" s="16"/>
      <c r="GL69" s="16" t="e">
        <v>#N/A</v>
      </c>
      <c r="GM69" s="16" t="e">
        <v>#N/A</v>
      </c>
      <c r="GN69" s="16"/>
      <c r="GO69" s="16" t="e">
        <v>#N/A</v>
      </c>
      <c r="GP69" s="16" t="e">
        <v>#N/A</v>
      </c>
      <c r="GQ69" s="16"/>
      <c r="GR69" s="16" t="e">
        <v>#N/A</v>
      </c>
      <c r="GS69" s="16" t="e">
        <v>#N/A</v>
      </c>
      <c r="GT69" s="16"/>
      <c r="GU69" s="16" t="e">
        <v>#N/A</v>
      </c>
      <c r="GV69" s="16" t="e">
        <v>#N/A</v>
      </c>
      <c r="GW69" s="40" t="e">
        <v>#N/A</v>
      </c>
      <c r="GX69" s="40" t="e">
        <f t="shared" ref="GX69:GX76" si="1">GW69+GT69-GU69+GV69</f>
        <v>#N/A</v>
      </c>
      <c r="GY69" s="39"/>
    </row>
    <row r="70" spans="1:207" x14ac:dyDescent="0.25">
      <c r="A70" s="14" t="s">
        <v>48</v>
      </c>
      <c r="B70" s="47" t="s">
        <v>30</v>
      </c>
      <c r="C70" s="14" t="s">
        <v>138</v>
      </c>
      <c r="E70" s="16">
        <v>4</v>
      </c>
      <c r="F70" s="16">
        <v>0</v>
      </c>
      <c r="Z70" s="16">
        <v>1</v>
      </c>
      <c r="AA70" s="16">
        <v>0</v>
      </c>
      <c r="AC70" s="16">
        <v>1</v>
      </c>
      <c r="AD70" s="16">
        <v>0</v>
      </c>
      <c r="AF70" s="16">
        <v>1</v>
      </c>
      <c r="AG70" s="16">
        <v>4.5</v>
      </c>
      <c r="AI70" s="16">
        <v>1</v>
      </c>
      <c r="AJ70" s="16">
        <v>0</v>
      </c>
      <c r="AX70" s="16">
        <v>1</v>
      </c>
      <c r="AY70" s="16">
        <v>0</v>
      </c>
      <c r="BP70" s="16">
        <v>1</v>
      </c>
      <c r="BQ70" s="16">
        <v>0</v>
      </c>
      <c r="GW70" s="40">
        <v>6.05</v>
      </c>
      <c r="GX70" s="40">
        <f t="shared" si="1"/>
        <v>6.05</v>
      </c>
    </row>
    <row r="71" spans="1:207" x14ac:dyDescent="0.25">
      <c r="A71" s="14" t="s">
        <v>49</v>
      </c>
      <c r="B71" s="47" t="s">
        <v>18</v>
      </c>
      <c r="C71" s="14" t="s">
        <v>137</v>
      </c>
      <c r="E71" s="16">
        <v>5</v>
      </c>
      <c r="F71" s="16">
        <v>8.6</v>
      </c>
      <c r="H71" s="16">
        <v>5</v>
      </c>
      <c r="I71" s="16">
        <v>2.5</v>
      </c>
      <c r="K71" s="16">
        <v>5</v>
      </c>
      <c r="L71" s="16">
        <v>0</v>
      </c>
      <c r="N71" s="16">
        <v>4</v>
      </c>
      <c r="O71" s="16">
        <v>1.2000000000000002</v>
      </c>
      <c r="Q71" s="16">
        <v>5</v>
      </c>
      <c r="R71" s="16">
        <v>4.0999999999999996</v>
      </c>
      <c r="T71" s="16">
        <v>3</v>
      </c>
      <c r="U71" s="16">
        <v>0</v>
      </c>
      <c r="W71" s="16">
        <v>5</v>
      </c>
      <c r="X71" s="16">
        <v>0</v>
      </c>
      <c r="Z71" s="16">
        <v>3</v>
      </c>
      <c r="AA71" s="16">
        <v>8.4</v>
      </c>
      <c r="AC71" s="16">
        <v>5</v>
      </c>
      <c r="AD71" s="16">
        <v>5.25</v>
      </c>
      <c r="AF71" s="16">
        <v>5</v>
      </c>
      <c r="AG71" s="16">
        <v>4.4000000000000004</v>
      </c>
      <c r="AI71" s="16">
        <v>5</v>
      </c>
      <c r="AJ71" s="16">
        <v>0</v>
      </c>
      <c r="AL71" s="16">
        <v>5</v>
      </c>
      <c r="AM71" s="16">
        <v>2.9</v>
      </c>
      <c r="AO71" s="16">
        <v>2</v>
      </c>
      <c r="AP71" s="16">
        <v>1.6</v>
      </c>
      <c r="AR71" s="16">
        <v>5</v>
      </c>
      <c r="AS71" s="16">
        <v>8</v>
      </c>
      <c r="AU71" s="16">
        <v>5</v>
      </c>
      <c r="AV71" s="16">
        <v>0</v>
      </c>
      <c r="AX71" s="16">
        <v>3</v>
      </c>
      <c r="AY71" s="16">
        <v>0</v>
      </c>
      <c r="BA71" s="16">
        <v>3</v>
      </c>
      <c r="BB71" s="16">
        <v>0</v>
      </c>
      <c r="DN71" s="16">
        <v>45</v>
      </c>
      <c r="DR71" s="16">
        <v>5</v>
      </c>
      <c r="DS71" s="16">
        <v>4</v>
      </c>
      <c r="DU71" s="16">
        <v>5</v>
      </c>
      <c r="DV71" s="16">
        <v>0</v>
      </c>
      <c r="DX71" s="16">
        <v>5</v>
      </c>
      <c r="DY71" s="16">
        <v>4.45</v>
      </c>
      <c r="EA71" s="16">
        <v>5</v>
      </c>
      <c r="EB71" s="16">
        <v>8.4</v>
      </c>
      <c r="ED71" s="16">
        <v>5</v>
      </c>
      <c r="EE71" s="16">
        <v>9.8000000000000007</v>
      </c>
      <c r="EG71" s="16">
        <v>5</v>
      </c>
      <c r="EH71" s="16">
        <v>2.6</v>
      </c>
      <c r="EJ71" s="16">
        <v>5</v>
      </c>
      <c r="EK71" s="16">
        <v>6.4</v>
      </c>
      <c r="EM71" s="16">
        <v>4</v>
      </c>
      <c r="EN71" s="16">
        <v>13.5</v>
      </c>
      <c r="EP71" s="16">
        <v>3</v>
      </c>
      <c r="EQ71" s="16">
        <v>0</v>
      </c>
      <c r="ES71" s="16">
        <v>5</v>
      </c>
      <c r="ET71" s="16">
        <v>3.1</v>
      </c>
      <c r="EV71" s="16">
        <v>5</v>
      </c>
      <c r="EW71" s="16">
        <v>3.5</v>
      </c>
      <c r="EY71" s="16">
        <v>5</v>
      </c>
      <c r="EZ71" s="16">
        <v>1.1000000000000001</v>
      </c>
      <c r="FB71" s="16">
        <v>4</v>
      </c>
      <c r="FC71" s="16">
        <v>3.4</v>
      </c>
      <c r="FE71" s="16">
        <v>5</v>
      </c>
      <c r="FF71" s="16">
        <v>5.5</v>
      </c>
      <c r="FG71" s="16">
        <v>12.3</v>
      </c>
      <c r="FH71" s="16">
        <v>4</v>
      </c>
      <c r="FI71" s="16">
        <v>9.25</v>
      </c>
      <c r="FK71" s="16">
        <v>5</v>
      </c>
      <c r="FL71" s="16">
        <v>1.5</v>
      </c>
      <c r="FN71" s="16">
        <v>5</v>
      </c>
      <c r="FO71" s="16">
        <v>0</v>
      </c>
      <c r="FQ71" s="16">
        <v>5</v>
      </c>
      <c r="FR71" s="16">
        <v>13.5</v>
      </c>
      <c r="FT71" s="16">
        <v>4</v>
      </c>
      <c r="FU71" s="16">
        <v>0</v>
      </c>
      <c r="FW71" s="16">
        <v>5</v>
      </c>
      <c r="FX71" s="16">
        <v>7</v>
      </c>
      <c r="FZ71" s="16">
        <v>5</v>
      </c>
      <c r="GA71" s="16">
        <v>9</v>
      </c>
      <c r="GC71" s="16">
        <v>5</v>
      </c>
      <c r="GD71" s="16">
        <v>4.25</v>
      </c>
      <c r="GF71" s="16">
        <v>5</v>
      </c>
      <c r="GG71" s="16">
        <v>13.25</v>
      </c>
      <c r="GI71" s="16">
        <v>4</v>
      </c>
      <c r="GJ71" s="16">
        <v>4.6500000000000004</v>
      </c>
      <c r="GL71" s="16">
        <v>5</v>
      </c>
      <c r="GM71" s="16">
        <v>5</v>
      </c>
      <c r="GO71" s="16">
        <v>5</v>
      </c>
      <c r="GP71" s="16">
        <v>0</v>
      </c>
      <c r="GR71" s="16">
        <v>5</v>
      </c>
      <c r="GS71" s="16">
        <v>5</v>
      </c>
      <c r="GT71" s="16">
        <v>8.57</v>
      </c>
      <c r="GU71" s="16">
        <v>5</v>
      </c>
      <c r="GV71" s="16">
        <v>2.75</v>
      </c>
      <c r="GW71" s="40">
        <v>68.25</v>
      </c>
      <c r="GX71" s="40">
        <f t="shared" si="1"/>
        <v>74.569999999999993</v>
      </c>
    </row>
    <row r="72" spans="1:207" hidden="1" x14ac:dyDescent="0.25">
      <c r="A72" s="14">
        <v>53992445</v>
      </c>
      <c r="B72" s="47" t="s">
        <v>87</v>
      </c>
      <c r="C72" s="14" t="s">
        <v>136</v>
      </c>
      <c r="E72" s="16">
        <v>1</v>
      </c>
      <c r="F72" s="16">
        <v>0</v>
      </c>
      <c r="H72" s="16">
        <v>1</v>
      </c>
      <c r="I72" s="16">
        <v>0</v>
      </c>
      <c r="K72" s="16">
        <v>3</v>
      </c>
      <c r="L72" s="16">
        <v>8.5</v>
      </c>
      <c r="N72" s="16">
        <v>4</v>
      </c>
      <c r="O72" s="16">
        <v>2.5</v>
      </c>
      <c r="Q72" s="16">
        <v>3</v>
      </c>
      <c r="R72" s="16">
        <v>0</v>
      </c>
      <c r="W72" s="16">
        <v>1</v>
      </c>
      <c r="X72" s="16">
        <v>0</v>
      </c>
      <c r="Z72" s="16">
        <v>1</v>
      </c>
      <c r="AA72" s="16">
        <v>2.5</v>
      </c>
      <c r="AC72" s="16">
        <v>3</v>
      </c>
      <c r="AD72" s="16">
        <v>5</v>
      </c>
      <c r="AF72" s="16">
        <v>2</v>
      </c>
      <c r="AG72" s="16">
        <v>2</v>
      </c>
      <c r="AI72" s="16">
        <v>2</v>
      </c>
      <c r="AJ72" s="16">
        <v>0</v>
      </c>
      <c r="AL72" s="16">
        <v>3</v>
      </c>
      <c r="AM72" s="16">
        <v>0</v>
      </c>
      <c r="AR72" s="16">
        <v>3</v>
      </c>
      <c r="AS72" s="16">
        <v>3.75</v>
      </c>
      <c r="AU72" s="16">
        <v>2</v>
      </c>
      <c r="AV72" s="16">
        <v>4.5</v>
      </c>
      <c r="AX72" s="16">
        <v>3</v>
      </c>
      <c r="AY72" s="16">
        <v>1.2</v>
      </c>
      <c r="BA72" s="16">
        <v>2</v>
      </c>
      <c r="BB72" s="16">
        <v>0</v>
      </c>
      <c r="BG72" s="16">
        <v>1</v>
      </c>
      <c r="BH72" s="16">
        <v>0</v>
      </c>
      <c r="BS72" s="16">
        <v>1</v>
      </c>
      <c r="BT72" s="16">
        <v>0</v>
      </c>
      <c r="BV72" s="16">
        <v>2</v>
      </c>
      <c r="BW72" s="16">
        <v>0</v>
      </c>
      <c r="BY72" s="16">
        <v>1</v>
      </c>
      <c r="BZ72" s="16">
        <v>2</v>
      </c>
      <c r="CB72" s="16">
        <v>1</v>
      </c>
      <c r="CC72" s="16">
        <v>0</v>
      </c>
      <c r="CE72" s="16">
        <v>1</v>
      </c>
      <c r="CF72" s="16">
        <v>0</v>
      </c>
      <c r="CK72" s="16">
        <v>1</v>
      </c>
      <c r="CL72" s="16">
        <v>0</v>
      </c>
      <c r="CQ72" s="16">
        <v>1</v>
      </c>
      <c r="CR72" s="16">
        <v>2.25</v>
      </c>
      <c r="CW72" s="16">
        <v>1</v>
      </c>
      <c r="CX72" s="16">
        <v>0</v>
      </c>
      <c r="CZ72" s="16">
        <v>1</v>
      </c>
      <c r="DA72" s="16">
        <v>0</v>
      </c>
      <c r="DC72" s="16">
        <v>1</v>
      </c>
      <c r="DD72" s="16">
        <v>0</v>
      </c>
      <c r="DF72" s="16">
        <v>1</v>
      </c>
      <c r="DG72" s="16">
        <v>2.5</v>
      </c>
      <c r="DI72" s="16">
        <v>1</v>
      </c>
      <c r="DJ72" s="16">
        <v>0</v>
      </c>
      <c r="DL72" s="16">
        <v>2</v>
      </c>
      <c r="DM72" s="16">
        <v>0</v>
      </c>
      <c r="DO72" s="16">
        <v>2</v>
      </c>
      <c r="DP72" s="16">
        <v>0.7</v>
      </c>
      <c r="DR72" s="16">
        <v>1</v>
      </c>
      <c r="DS72" s="16">
        <v>0</v>
      </c>
      <c r="DX72" s="16">
        <v>1</v>
      </c>
      <c r="DY72" s="16">
        <v>0</v>
      </c>
      <c r="EA72" s="16">
        <v>1</v>
      </c>
      <c r="EB72" s="16">
        <v>7.5</v>
      </c>
      <c r="ED72" s="16">
        <v>1</v>
      </c>
      <c r="EE72" s="16">
        <v>0</v>
      </c>
      <c r="EG72" s="16">
        <v>1</v>
      </c>
      <c r="EH72" s="16">
        <v>1.9</v>
      </c>
      <c r="EM72" s="16">
        <v>1</v>
      </c>
      <c r="EN72" s="16">
        <v>0</v>
      </c>
      <c r="EP72" s="16">
        <v>1</v>
      </c>
      <c r="EQ72" s="16">
        <v>3.5</v>
      </c>
      <c r="ES72" s="16">
        <v>1</v>
      </c>
      <c r="ET72" s="16">
        <v>0</v>
      </c>
      <c r="EV72" s="16">
        <v>1</v>
      </c>
      <c r="EW72" s="16">
        <v>0</v>
      </c>
      <c r="EY72" s="16">
        <v>1</v>
      </c>
      <c r="EZ72" s="16">
        <v>0</v>
      </c>
      <c r="FB72" s="16">
        <v>1</v>
      </c>
      <c r="FC72" s="16">
        <v>0</v>
      </c>
      <c r="FH72" s="16">
        <v>1</v>
      </c>
      <c r="FI72" s="16">
        <v>0</v>
      </c>
      <c r="FK72" s="16">
        <v>4</v>
      </c>
      <c r="FL72" s="16">
        <v>0</v>
      </c>
      <c r="FN72" s="16">
        <v>5</v>
      </c>
      <c r="FO72" s="16">
        <v>7</v>
      </c>
      <c r="FQ72" s="16">
        <v>5</v>
      </c>
      <c r="FR72" s="16">
        <v>0</v>
      </c>
      <c r="FT72" s="16">
        <v>3</v>
      </c>
      <c r="FU72" s="16">
        <v>1.5</v>
      </c>
      <c r="FW72" s="16">
        <v>4</v>
      </c>
      <c r="FX72" s="16">
        <v>0</v>
      </c>
      <c r="FZ72" s="16">
        <v>3</v>
      </c>
      <c r="GA72" s="16">
        <v>0</v>
      </c>
      <c r="GC72" s="16">
        <v>2</v>
      </c>
      <c r="GD72" s="16">
        <v>8</v>
      </c>
      <c r="GF72" s="16">
        <v>5</v>
      </c>
      <c r="GG72" s="16">
        <v>0</v>
      </c>
      <c r="GI72" s="16">
        <v>3</v>
      </c>
      <c r="GJ72" s="16">
        <v>0</v>
      </c>
      <c r="GR72" s="16" t="e">
        <v>#N/A</v>
      </c>
      <c r="GS72" s="16" t="e">
        <v>#N/A</v>
      </c>
      <c r="GU72" s="16" t="e">
        <v>#N/A</v>
      </c>
      <c r="GV72" s="16" t="e">
        <v>#N/A</v>
      </c>
      <c r="GW72" s="40" t="e">
        <v>#N/A</v>
      </c>
      <c r="GX72" s="40" t="e">
        <f t="shared" si="1"/>
        <v>#N/A</v>
      </c>
    </row>
    <row r="73" spans="1:207" x14ac:dyDescent="0.25">
      <c r="A73" s="14" t="s">
        <v>301</v>
      </c>
      <c r="B73" s="47" t="s">
        <v>302</v>
      </c>
      <c r="C73" s="14" t="s">
        <v>303</v>
      </c>
      <c r="EO73" s="16">
        <v>30</v>
      </c>
      <c r="ES73" s="16">
        <v>5</v>
      </c>
      <c r="ET73" s="16">
        <v>0</v>
      </c>
      <c r="EV73" s="16">
        <v>5</v>
      </c>
      <c r="EW73" s="16">
        <v>12.5</v>
      </c>
      <c r="FE73" s="16">
        <v>4</v>
      </c>
      <c r="FF73" s="16">
        <v>8.5</v>
      </c>
      <c r="FH73" s="16">
        <v>4</v>
      </c>
      <c r="FI73" s="16">
        <v>9.8000000000000007</v>
      </c>
      <c r="FK73" s="16">
        <v>5</v>
      </c>
      <c r="FL73" s="16">
        <v>11.75</v>
      </c>
      <c r="FN73" s="16">
        <v>5</v>
      </c>
      <c r="FO73" s="16">
        <v>15.4</v>
      </c>
      <c r="FQ73" s="16">
        <v>5</v>
      </c>
      <c r="FR73" s="16">
        <v>0</v>
      </c>
      <c r="FT73" s="16">
        <v>5</v>
      </c>
      <c r="FU73" s="16">
        <v>1.5</v>
      </c>
      <c r="FW73" s="16">
        <v>5</v>
      </c>
      <c r="FX73" s="16">
        <v>0</v>
      </c>
      <c r="FZ73" s="16">
        <v>4</v>
      </c>
      <c r="GA73" s="16">
        <v>0</v>
      </c>
      <c r="GC73" s="16">
        <v>3</v>
      </c>
      <c r="GD73" s="16">
        <v>0</v>
      </c>
      <c r="GF73" s="16">
        <v>5</v>
      </c>
      <c r="GG73" s="16">
        <v>0</v>
      </c>
      <c r="GI73" s="16">
        <v>3</v>
      </c>
      <c r="GJ73" s="16">
        <v>6.5</v>
      </c>
      <c r="GL73" s="16">
        <v>3</v>
      </c>
      <c r="GM73" s="16">
        <v>12.25</v>
      </c>
      <c r="GO73" s="16">
        <v>4</v>
      </c>
      <c r="GP73" s="16">
        <v>0</v>
      </c>
      <c r="GR73" s="16">
        <v>3</v>
      </c>
      <c r="GS73" s="16">
        <v>0</v>
      </c>
      <c r="GW73" s="40">
        <v>40.200000000000003</v>
      </c>
      <c r="GX73" s="40">
        <f t="shared" si="1"/>
        <v>40.200000000000003</v>
      </c>
    </row>
    <row r="74" spans="1:207" x14ac:dyDescent="0.25">
      <c r="A74" s="14" t="s">
        <v>63</v>
      </c>
      <c r="B74" s="47" t="s">
        <v>22</v>
      </c>
      <c r="C74" s="14" t="s">
        <v>135</v>
      </c>
      <c r="E74" s="16">
        <v>5</v>
      </c>
      <c r="F74" s="16">
        <v>9.75</v>
      </c>
      <c r="Q74" s="16">
        <v>4</v>
      </c>
      <c r="R74" s="16">
        <v>0</v>
      </c>
      <c r="T74" s="16">
        <v>5</v>
      </c>
      <c r="U74" s="16">
        <v>0</v>
      </c>
      <c r="V74" s="16">
        <v>5</v>
      </c>
      <c r="W74" s="16">
        <v>5</v>
      </c>
      <c r="X74" s="16">
        <v>2.25</v>
      </c>
      <c r="Z74" s="16">
        <v>3</v>
      </c>
      <c r="AA74" s="16">
        <v>1.3</v>
      </c>
      <c r="AC74" s="16">
        <v>4</v>
      </c>
      <c r="AD74" s="16">
        <v>0</v>
      </c>
      <c r="AF74" s="16">
        <v>2</v>
      </c>
      <c r="AG74" s="16">
        <v>3.5</v>
      </c>
      <c r="AI74" s="16">
        <v>5</v>
      </c>
      <c r="AJ74" s="16">
        <v>5.4</v>
      </c>
      <c r="AL74" s="16">
        <v>4</v>
      </c>
      <c r="AM74" s="16">
        <v>0</v>
      </c>
      <c r="AN74" s="16">
        <v>5</v>
      </c>
      <c r="AO74" s="16">
        <v>1</v>
      </c>
      <c r="AP74" s="16">
        <v>0</v>
      </c>
      <c r="AQ74" s="16">
        <v>5</v>
      </c>
      <c r="AR74" s="16">
        <v>4</v>
      </c>
      <c r="AS74" s="16">
        <v>0</v>
      </c>
      <c r="AU74" s="16">
        <v>5</v>
      </c>
      <c r="AV74" s="16">
        <v>18.149999999999999</v>
      </c>
      <c r="AX74" s="16">
        <v>5</v>
      </c>
      <c r="AY74" s="16">
        <v>14</v>
      </c>
      <c r="BA74" s="16">
        <v>5</v>
      </c>
      <c r="BB74" s="16">
        <v>0</v>
      </c>
      <c r="BD74" s="16">
        <v>4</v>
      </c>
      <c r="BE74" s="16">
        <v>3.25</v>
      </c>
      <c r="BG74" s="16">
        <v>4</v>
      </c>
      <c r="BH74" s="16">
        <v>2.25</v>
      </c>
      <c r="BJ74" s="16">
        <v>3</v>
      </c>
      <c r="BK74" s="16">
        <v>0</v>
      </c>
      <c r="BM74" s="16">
        <v>5</v>
      </c>
      <c r="BN74" s="16">
        <v>7.2</v>
      </c>
      <c r="BP74" s="16">
        <v>5</v>
      </c>
      <c r="BQ74" s="16">
        <v>5.5</v>
      </c>
      <c r="BS74" s="16">
        <v>5</v>
      </c>
      <c r="BT74" s="16">
        <v>0.8</v>
      </c>
      <c r="BV74" s="16">
        <v>5</v>
      </c>
      <c r="BW74" s="16">
        <v>4.2</v>
      </c>
      <c r="BY74" s="16">
        <v>5</v>
      </c>
      <c r="BZ74" s="16">
        <v>0.6</v>
      </c>
      <c r="CB74" s="16">
        <v>5</v>
      </c>
      <c r="CC74" s="16">
        <v>3</v>
      </c>
      <c r="CE74" s="16">
        <v>5</v>
      </c>
      <c r="CF74" s="16">
        <v>0</v>
      </c>
      <c r="CG74" s="16">
        <v>5</v>
      </c>
      <c r="CH74" s="16">
        <v>4</v>
      </c>
      <c r="CI74" s="16">
        <v>6.5</v>
      </c>
      <c r="CN74" s="16">
        <v>4</v>
      </c>
      <c r="CO74" s="16">
        <v>0.7</v>
      </c>
      <c r="CQ74" s="16">
        <v>2</v>
      </c>
      <c r="CR74" s="16">
        <v>3.5</v>
      </c>
      <c r="CT74" s="16">
        <v>4</v>
      </c>
      <c r="CU74" s="16">
        <v>0.9</v>
      </c>
      <c r="CZ74" s="16">
        <v>2</v>
      </c>
      <c r="DA74" s="16">
        <v>2.8</v>
      </c>
      <c r="DC74" s="16">
        <v>5</v>
      </c>
      <c r="DD74" s="16">
        <v>7.1</v>
      </c>
      <c r="DF74" s="16">
        <v>5</v>
      </c>
      <c r="DG74" s="16">
        <v>4</v>
      </c>
      <c r="DI74" s="16">
        <v>4</v>
      </c>
      <c r="DJ74" s="16">
        <v>0</v>
      </c>
      <c r="DL74" s="16">
        <v>5</v>
      </c>
      <c r="DM74" s="16">
        <v>6.6</v>
      </c>
      <c r="DO74" s="16">
        <v>4</v>
      </c>
      <c r="DP74" s="16">
        <v>2.75</v>
      </c>
      <c r="DR74" s="16">
        <v>4</v>
      </c>
      <c r="DS74" s="16">
        <v>2.2000000000000002</v>
      </c>
      <c r="DT74" s="16">
        <v>5</v>
      </c>
      <c r="DU74" s="16">
        <v>3</v>
      </c>
      <c r="DV74" s="16">
        <v>0</v>
      </c>
      <c r="DX74" s="16">
        <v>5</v>
      </c>
      <c r="DY74" s="16">
        <v>3.5</v>
      </c>
      <c r="DZ74" s="16">
        <v>5</v>
      </c>
      <c r="EA74" s="16">
        <v>4</v>
      </c>
      <c r="EB74" s="16">
        <v>4.7</v>
      </c>
      <c r="ED74" s="16">
        <v>4</v>
      </c>
      <c r="EE74" s="16">
        <v>6.5</v>
      </c>
      <c r="EG74" s="16">
        <v>5</v>
      </c>
      <c r="EH74" s="16">
        <v>0</v>
      </c>
      <c r="EJ74" s="16">
        <v>4</v>
      </c>
      <c r="EK74" s="16">
        <v>6.5</v>
      </c>
      <c r="EM74" s="16">
        <v>4</v>
      </c>
      <c r="EN74" s="16">
        <v>0</v>
      </c>
      <c r="EP74" s="16">
        <v>5</v>
      </c>
      <c r="EQ74" s="16">
        <v>5</v>
      </c>
      <c r="ES74" s="16">
        <v>4</v>
      </c>
      <c r="ET74" s="16">
        <v>0</v>
      </c>
      <c r="EU74" s="16">
        <v>5</v>
      </c>
      <c r="EV74" s="16">
        <v>2</v>
      </c>
      <c r="EW74" s="16">
        <v>10.5</v>
      </c>
      <c r="EY74" s="16">
        <v>5</v>
      </c>
      <c r="EZ74" s="16">
        <v>3</v>
      </c>
      <c r="FB74" s="16">
        <v>5</v>
      </c>
      <c r="FC74" s="16">
        <v>13</v>
      </c>
      <c r="FE74" s="16">
        <v>5</v>
      </c>
      <c r="FF74" s="16">
        <v>1.7</v>
      </c>
      <c r="FH74" s="16">
        <v>5</v>
      </c>
      <c r="FI74" s="16">
        <v>13.9</v>
      </c>
      <c r="FK74" s="16">
        <v>5</v>
      </c>
      <c r="FL74" s="16">
        <v>2.9</v>
      </c>
      <c r="FN74" s="16">
        <v>5</v>
      </c>
      <c r="FO74" s="16">
        <v>0</v>
      </c>
      <c r="FQ74" s="16">
        <v>5</v>
      </c>
      <c r="FR74" s="16">
        <v>3.75</v>
      </c>
      <c r="FT74" s="16">
        <v>5</v>
      </c>
      <c r="FU74" s="16">
        <v>0</v>
      </c>
      <c r="FW74" s="16">
        <v>5</v>
      </c>
      <c r="FX74" s="16">
        <v>20.5</v>
      </c>
      <c r="FZ74" s="16">
        <v>5</v>
      </c>
      <c r="GA74" s="16">
        <v>13.5</v>
      </c>
      <c r="GC74" s="16">
        <v>5</v>
      </c>
      <c r="GD74" s="16">
        <v>7</v>
      </c>
      <c r="GF74" s="16">
        <v>5</v>
      </c>
      <c r="GG74" s="16">
        <v>11.25</v>
      </c>
      <c r="GI74" s="16">
        <v>5</v>
      </c>
      <c r="GJ74" s="16">
        <v>9</v>
      </c>
      <c r="GL74" s="16">
        <v>5</v>
      </c>
      <c r="GM74" s="16">
        <v>2</v>
      </c>
      <c r="GO74" s="16">
        <v>5</v>
      </c>
      <c r="GP74" s="16">
        <v>7.5</v>
      </c>
      <c r="GR74" s="16">
        <v>4</v>
      </c>
      <c r="GS74" s="16">
        <v>6.9</v>
      </c>
      <c r="GT74" s="16">
        <v>21.43</v>
      </c>
      <c r="GU74" s="16">
        <v>5</v>
      </c>
      <c r="GV74" s="16">
        <v>5.25</v>
      </c>
      <c r="GW74" s="40">
        <v>52.4</v>
      </c>
      <c r="GX74" s="40">
        <f t="shared" si="1"/>
        <v>74.08</v>
      </c>
    </row>
    <row r="75" spans="1:207" hidden="1" x14ac:dyDescent="0.25">
      <c r="A75" s="14" t="s">
        <v>79</v>
      </c>
      <c r="B75" s="47" t="s">
        <v>88</v>
      </c>
      <c r="C75" s="14" t="s">
        <v>134</v>
      </c>
      <c r="E75" s="16">
        <v>5</v>
      </c>
      <c r="F75" s="16">
        <v>5.95</v>
      </c>
      <c r="H75" s="16">
        <v>5</v>
      </c>
      <c r="I75" s="16">
        <v>0</v>
      </c>
      <c r="K75" s="16">
        <v>5</v>
      </c>
      <c r="L75" s="16">
        <v>10</v>
      </c>
      <c r="N75" s="16">
        <v>5</v>
      </c>
      <c r="O75" s="16">
        <v>4.05</v>
      </c>
      <c r="Q75" s="16">
        <v>5</v>
      </c>
      <c r="R75" s="16">
        <v>4.9000000000000004</v>
      </c>
      <c r="T75" s="16">
        <v>5</v>
      </c>
      <c r="U75" s="16">
        <v>1.5</v>
      </c>
      <c r="W75" s="16">
        <v>5</v>
      </c>
      <c r="X75" s="16">
        <v>6.75</v>
      </c>
      <c r="Z75" s="16">
        <v>5</v>
      </c>
      <c r="AA75" s="16">
        <v>5.7</v>
      </c>
      <c r="AC75" s="16">
        <v>5</v>
      </c>
      <c r="AD75" s="16">
        <v>2.9000000000000004</v>
      </c>
      <c r="AF75" s="16">
        <v>5</v>
      </c>
      <c r="AG75" s="16">
        <v>12.1</v>
      </c>
      <c r="AI75" s="16">
        <v>5</v>
      </c>
      <c r="AJ75" s="16">
        <v>10.25</v>
      </c>
      <c r="AL75" s="16">
        <v>5</v>
      </c>
      <c r="AM75" s="16">
        <v>3.25</v>
      </c>
      <c r="AO75" s="16">
        <v>5</v>
      </c>
      <c r="AP75" s="16">
        <v>1.3</v>
      </c>
      <c r="AR75" s="16">
        <v>5</v>
      </c>
      <c r="AS75" s="16">
        <v>0</v>
      </c>
      <c r="AU75" s="16">
        <v>5</v>
      </c>
      <c r="AV75" s="16">
        <v>0</v>
      </c>
      <c r="AX75" s="16">
        <v>5</v>
      </c>
      <c r="AY75" s="16">
        <v>5.5</v>
      </c>
      <c r="BA75" s="16">
        <v>5</v>
      </c>
      <c r="BB75" s="16">
        <v>0</v>
      </c>
      <c r="BD75" s="16">
        <v>5</v>
      </c>
      <c r="BE75" s="16">
        <v>0</v>
      </c>
      <c r="BG75" s="16">
        <v>5</v>
      </c>
      <c r="BH75" s="16">
        <v>7.4</v>
      </c>
      <c r="BJ75" s="16">
        <v>5</v>
      </c>
      <c r="BK75" s="16">
        <v>6</v>
      </c>
      <c r="BM75" s="16">
        <v>5</v>
      </c>
      <c r="BN75" s="16">
        <v>9</v>
      </c>
      <c r="BP75" s="16">
        <v>5</v>
      </c>
      <c r="BQ75" s="16">
        <v>1.1000000000000001</v>
      </c>
      <c r="BS75" s="16">
        <v>5</v>
      </c>
      <c r="BT75" s="16">
        <v>2.75</v>
      </c>
      <c r="BV75" s="16">
        <v>5</v>
      </c>
      <c r="BW75" s="16">
        <v>3.95</v>
      </c>
      <c r="BY75" s="16">
        <v>5</v>
      </c>
      <c r="BZ75" s="16">
        <v>8.4</v>
      </c>
      <c r="CB75" s="16">
        <v>5</v>
      </c>
      <c r="CC75" s="16">
        <v>6.5</v>
      </c>
      <c r="CE75" s="16">
        <v>5</v>
      </c>
      <c r="CF75" s="16">
        <v>6.5</v>
      </c>
      <c r="CH75" s="16">
        <v>5</v>
      </c>
      <c r="CI75" s="16">
        <v>1.1000000000000001</v>
      </c>
      <c r="CK75" s="16">
        <v>5</v>
      </c>
      <c r="CL75" s="16">
        <v>0</v>
      </c>
      <c r="CN75" s="16">
        <v>5</v>
      </c>
      <c r="CO75" s="16">
        <v>0.9</v>
      </c>
      <c r="CQ75" s="16">
        <v>5</v>
      </c>
      <c r="CR75" s="16">
        <v>5.4</v>
      </c>
      <c r="CT75" s="16">
        <v>5</v>
      </c>
      <c r="CU75" s="16">
        <v>0</v>
      </c>
      <c r="CW75" s="16">
        <v>5</v>
      </c>
      <c r="CX75" s="16">
        <v>9</v>
      </c>
      <c r="CZ75" s="16">
        <v>5</v>
      </c>
      <c r="DA75" s="16">
        <v>1.2</v>
      </c>
      <c r="DC75" s="16">
        <v>5</v>
      </c>
      <c r="DD75" s="16">
        <v>1.1000000000000001</v>
      </c>
      <c r="DF75" s="16">
        <v>5</v>
      </c>
      <c r="DG75" s="16">
        <v>3</v>
      </c>
      <c r="DI75" s="16">
        <v>3</v>
      </c>
      <c r="DJ75" s="16">
        <v>1.2</v>
      </c>
      <c r="DL75" s="16">
        <v>1</v>
      </c>
      <c r="DM75" s="16">
        <v>6</v>
      </c>
      <c r="DO75" s="16">
        <v>5</v>
      </c>
      <c r="DP75" s="16">
        <v>8.5</v>
      </c>
      <c r="DR75" s="16">
        <v>5</v>
      </c>
      <c r="DS75" s="16">
        <v>0</v>
      </c>
      <c r="EA75" s="16">
        <v>5</v>
      </c>
      <c r="EB75" s="16">
        <v>3</v>
      </c>
      <c r="ED75" s="16">
        <v>3</v>
      </c>
      <c r="EE75" s="16">
        <v>0</v>
      </c>
      <c r="FK75" s="16" t="e">
        <v>#N/A</v>
      </c>
      <c r="FL75" s="16" t="e">
        <v>#N/A</v>
      </c>
      <c r="FN75" s="16" t="e">
        <v>#N/A</v>
      </c>
      <c r="FO75" s="16" t="e">
        <v>#N/A</v>
      </c>
      <c r="FQ75" s="16" t="e">
        <v>#N/A</v>
      </c>
      <c r="FR75" s="16" t="e">
        <v>#N/A</v>
      </c>
      <c r="FT75" s="16" t="e">
        <v>#N/A</v>
      </c>
      <c r="FU75" s="16" t="e">
        <v>#N/A</v>
      </c>
      <c r="FW75" s="16" t="e">
        <v>#N/A</v>
      </c>
      <c r="FX75" s="16" t="e">
        <v>#N/A</v>
      </c>
      <c r="FZ75" s="16" t="e">
        <v>#N/A</v>
      </c>
      <c r="GA75" s="16" t="e">
        <v>#N/A</v>
      </c>
      <c r="GC75" s="16" t="e">
        <v>#N/A</v>
      </c>
      <c r="GD75" s="16" t="e">
        <v>#N/A</v>
      </c>
      <c r="GF75" s="16" t="e">
        <v>#N/A</v>
      </c>
      <c r="GG75" s="16" t="e">
        <v>#N/A</v>
      </c>
      <c r="GI75" s="16" t="e">
        <v>#N/A</v>
      </c>
      <c r="GJ75" s="16" t="e">
        <v>#N/A</v>
      </c>
      <c r="GL75" s="16" t="e">
        <v>#N/A</v>
      </c>
      <c r="GM75" s="16" t="e">
        <v>#N/A</v>
      </c>
      <c r="GO75" s="16" t="e">
        <v>#N/A</v>
      </c>
      <c r="GP75" s="16" t="e">
        <v>#N/A</v>
      </c>
      <c r="GR75" s="16" t="e">
        <v>#N/A</v>
      </c>
      <c r="GS75" s="16" t="e">
        <v>#N/A</v>
      </c>
      <c r="GU75" s="16" t="e">
        <v>#N/A</v>
      </c>
      <c r="GV75" s="16" t="e">
        <v>#N/A</v>
      </c>
      <c r="GW75" s="40" t="e">
        <v>#N/A</v>
      </c>
      <c r="GX75" s="40" t="e">
        <f t="shared" si="1"/>
        <v>#N/A</v>
      </c>
    </row>
    <row r="76" spans="1:207" x14ac:dyDescent="0.25">
      <c r="A76" s="14" t="s">
        <v>60</v>
      </c>
      <c r="B76" s="47" t="s">
        <v>27</v>
      </c>
      <c r="C76" s="14" t="s">
        <v>133</v>
      </c>
      <c r="D76" s="16">
        <v>25</v>
      </c>
      <c r="E76" s="16">
        <v>4</v>
      </c>
      <c r="F76" s="16">
        <v>3.45</v>
      </c>
      <c r="H76" s="16">
        <v>5</v>
      </c>
      <c r="I76" s="16">
        <v>11.299999999999999</v>
      </c>
      <c r="K76" s="16">
        <v>5</v>
      </c>
      <c r="L76" s="16">
        <v>9.15</v>
      </c>
      <c r="N76" s="16">
        <v>5</v>
      </c>
      <c r="O76" s="16">
        <v>1</v>
      </c>
      <c r="Q76" s="16">
        <v>5</v>
      </c>
      <c r="R76" s="16">
        <v>2.5499999999999998</v>
      </c>
      <c r="T76" s="16">
        <v>5</v>
      </c>
      <c r="U76" s="16">
        <v>1.9</v>
      </c>
      <c r="W76" s="16">
        <v>4</v>
      </c>
      <c r="X76" s="16">
        <v>0.8</v>
      </c>
      <c r="Z76" s="16">
        <v>5</v>
      </c>
      <c r="AA76" s="16">
        <v>12</v>
      </c>
      <c r="AC76" s="16">
        <v>4</v>
      </c>
      <c r="AD76" s="16">
        <v>5</v>
      </c>
      <c r="AF76" s="16">
        <v>5</v>
      </c>
      <c r="AG76" s="16">
        <v>4.0999999999999996</v>
      </c>
      <c r="AI76" s="16">
        <v>5</v>
      </c>
      <c r="AJ76" s="16">
        <v>4.25</v>
      </c>
      <c r="AL76" s="16">
        <v>3</v>
      </c>
      <c r="AM76" s="16">
        <v>3</v>
      </c>
      <c r="AO76" s="16">
        <v>5</v>
      </c>
      <c r="AP76" s="16">
        <v>2</v>
      </c>
      <c r="AR76" s="16">
        <v>5</v>
      </c>
      <c r="AS76" s="16">
        <v>8.25</v>
      </c>
      <c r="AU76" s="16">
        <v>4</v>
      </c>
      <c r="AV76" s="16">
        <v>4</v>
      </c>
      <c r="AX76" s="16">
        <v>5</v>
      </c>
      <c r="AY76" s="16">
        <v>2.75</v>
      </c>
      <c r="BA76" s="16">
        <v>5</v>
      </c>
      <c r="BB76" s="16">
        <v>1.2</v>
      </c>
      <c r="BD76" s="16">
        <v>5</v>
      </c>
      <c r="BE76" s="16">
        <v>3</v>
      </c>
      <c r="BG76" s="16">
        <v>5</v>
      </c>
      <c r="BH76" s="16">
        <v>8</v>
      </c>
      <c r="BJ76" s="16">
        <v>5</v>
      </c>
      <c r="BK76" s="16">
        <v>10</v>
      </c>
      <c r="BM76" s="16">
        <v>5</v>
      </c>
      <c r="BN76" s="16">
        <v>1.5</v>
      </c>
      <c r="BS76" s="16">
        <v>5</v>
      </c>
      <c r="BT76" s="16">
        <v>0</v>
      </c>
      <c r="BV76" s="16">
        <v>2</v>
      </c>
      <c r="BW76" s="16">
        <v>0</v>
      </c>
      <c r="BY76" s="16">
        <v>5</v>
      </c>
      <c r="BZ76" s="16">
        <v>11.7</v>
      </c>
      <c r="CB76" s="16">
        <v>5</v>
      </c>
      <c r="CC76" s="16">
        <v>2.35</v>
      </c>
      <c r="CE76" s="16">
        <v>5</v>
      </c>
      <c r="CF76" s="16">
        <v>3.3</v>
      </c>
      <c r="CH76" s="16">
        <v>5</v>
      </c>
      <c r="CI76" s="16">
        <v>3.05</v>
      </c>
      <c r="CK76" s="16">
        <v>5</v>
      </c>
      <c r="CL76" s="16">
        <v>1.5</v>
      </c>
      <c r="CN76" s="16">
        <v>5</v>
      </c>
      <c r="CO76" s="16">
        <v>6.5</v>
      </c>
      <c r="CQ76" s="16">
        <v>5</v>
      </c>
      <c r="CR76" s="16">
        <v>3.55</v>
      </c>
      <c r="CT76" s="16">
        <v>5</v>
      </c>
      <c r="CU76" s="16">
        <v>7.5</v>
      </c>
      <c r="CW76" s="16">
        <v>5</v>
      </c>
      <c r="CX76" s="16">
        <v>11.25</v>
      </c>
      <c r="CZ76" s="16">
        <v>5</v>
      </c>
      <c r="DA76" s="16">
        <v>9.9</v>
      </c>
      <c r="DC76" s="16">
        <v>5</v>
      </c>
      <c r="DD76" s="16">
        <v>0.8</v>
      </c>
      <c r="DF76" s="16">
        <v>5</v>
      </c>
      <c r="DG76" s="16">
        <v>7</v>
      </c>
      <c r="DI76" s="16">
        <v>5</v>
      </c>
      <c r="DJ76" s="16">
        <v>3.6</v>
      </c>
      <c r="DL76" s="16">
        <v>5</v>
      </c>
      <c r="DM76" s="16">
        <v>6.5</v>
      </c>
      <c r="DO76" s="16">
        <v>5</v>
      </c>
      <c r="DP76" s="16">
        <v>8</v>
      </c>
      <c r="DR76" s="16">
        <v>5</v>
      </c>
      <c r="DS76" s="16">
        <v>0.7</v>
      </c>
      <c r="DU76" s="16">
        <v>5</v>
      </c>
      <c r="DV76" s="16">
        <v>34.4</v>
      </c>
      <c r="DX76" s="16">
        <v>96.15</v>
      </c>
      <c r="GW76" s="40">
        <v>0</v>
      </c>
      <c r="GX76" s="40">
        <f t="shared" si="1"/>
        <v>0</v>
      </c>
    </row>
    <row r="78" spans="1:207" x14ac:dyDescent="0.25">
      <c r="GW78" s="21"/>
    </row>
    <row r="90" spans="2:206" x14ac:dyDescent="0.25">
      <c r="B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</row>
    <row r="91" spans="2:206" x14ac:dyDescent="0.25">
      <c r="B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</row>
    <row r="92" spans="2:206" x14ac:dyDescent="0.25">
      <c r="B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</row>
    <row r="93" spans="2:206" x14ac:dyDescent="0.25">
      <c r="B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</row>
    <row r="94" spans="2:206" x14ac:dyDescent="0.25">
      <c r="B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</row>
    <row r="95" spans="2:206" x14ac:dyDescent="0.25">
      <c r="B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</row>
    <row r="96" spans="2:206" x14ac:dyDescent="0.25">
      <c r="B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</row>
    <row r="97" spans="2:206" x14ac:dyDescent="0.25">
      <c r="B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</row>
    <row r="98" spans="2:206" x14ac:dyDescent="0.25">
      <c r="B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</row>
    <row r="99" spans="2:206" x14ac:dyDescent="0.25">
      <c r="B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</row>
    <row r="100" spans="2:206" x14ac:dyDescent="0.25">
      <c r="B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</row>
    <row r="101" spans="2:206" x14ac:dyDescent="0.25">
      <c r="B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</row>
    <row r="102" spans="2:206" x14ac:dyDescent="0.25">
      <c r="B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</row>
    <row r="103" spans="2:206" x14ac:dyDescent="0.25">
      <c r="B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</row>
    <row r="104" spans="2:206" x14ac:dyDescent="0.25">
      <c r="B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</row>
    <row r="105" spans="2:206" x14ac:dyDescent="0.25">
      <c r="B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</row>
    <row r="106" spans="2:206" x14ac:dyDescent="0.25">
      <c r="B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</row>
    <row r="107" spans="2:206" x14ac:dyDescent="0.25">
      <c r="B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</row>
    <row r="108" spans="2:206" x14ac:dyDescent="0.25">
      <c r="B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</row>
    <row r="109" spans="2:206" x14ac:dyDescent="0.25">
      <c r="B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</row>
    <row r="110" spans="2:206" x14ac:dyDescent="0.25">
      <c r="B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</row>
    <row r="111" spans="2:206" x14ac:dyDescent="0.25">
      <c r="B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</row>
    <row r="112" spans="2:206" x14ac:dyDescent="0.25">
      <c r="B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</row>
    <row r="113" spans="2:206" x14ac:dyDescent="0.25">
      <c r="B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</row>
    <row r="114" spans="2:206" x14ac:dyDescent="0.25">
      <c r="B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</row>
    <row r="115" spans="2:206" x14ac:dyDescent="0.25">
      <c r="B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</row>
    <row r="116" spans="2:206" x14ac:dyDescent="0.25">
      <c r="B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</row>
    <row r="117" spans="2:206" x14ac:dyDescent="0.25">
      <c r="B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</row>
    <row r="118" spans="2:206" x14ac:dyDescent="0.25">
      <c r="B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</row>
    <row r="119" spans="2:206" x14ac:dyDescent="0.25">
      <c r="B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</row>
    <row r="120" spans="2:206" x14ac:dyDescent="0.25">
      <c r="B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</row>
    <row r="121" spans="2:206" x14ac:dyDescent="0.25">
      <c r="B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</row>
    <row r="122" spans="2:206" x14ac:dyDescent="0.25">
      <c r="B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</row>
    <row r="123" spans="2:206" x14ac:dyDescent="0.25">
      <c r="B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</row>
    <row r="124" spans="2:206" x14ac:dyDescent="0.25">
      <c r="B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</row>
    <row r="125" spans="2:206" x14ac:dyDescent="0.25">
      <c r="B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</row>
    <row r="126" spans="2:206" x14ac:dyDescent="0.25">
      <c r="B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</row>
    <row r="127" spans="2:206" x14ac:dyDescent="0.25">
      <c r="B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</row>
    <row r="128" spans="2:206" x14ac:dyDescent="0.25">
      <c r="B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</row>
    <row r="129" spans="2:206" x14ac:dyDescent="0.25">
      <c r="B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</row>
    <row r="130" spans="2:206" x14ac:dyDescent="0.25">
      <c r="B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</row>
    <row r="131" spans="2:206" x14ac:dyDescent="0.25">
      <c r="B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</row>
    <row r="132" spans="2:206" x14ac:dyDescent="0.25">
      <c r="B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</row>
    <row r="133" spans="2:206" x14ac:dyDescent="0.25">
      <c r="B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</row>
    <row r="134" spans="2:206" x14ac:dyDescent="0.25">
      <c r="B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</row>
    <row r="135" spans="2:206" x14ac:dyDescent="0.25">
      <c r="B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</row>
    <row r="136" spans="2:206" x14ac:dyDescent="0.25">
      <c r="B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</row>
    <row r="137" spans="2:206" x14ac:dyDescent="0.25">
      <c r="B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</row>
    <row r="138" spans="2:206" x14ac:dyDescent="0.25">
      <c r="B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</row>
    <row r="139" spans="2:206" x14ac:dyDescent="0.25">
      <c r="B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</row>
    <row r="140" spans="2:206" x14ac:dyDescent="0.25">
      <c r="B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</row>
    <row r="141" spans="2:206" x14ac:dyDescent="0.25">
      <c r="B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</row>
    <row r="142" spans="2:206" x14ac:dyDescent="0.25">
      <c r="B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</row>
    <row r="143" spans="2:206" x14ac:dyDescent="0.25">
      <c r="B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</row>
    <row r="144" spans="2:206" x14ac:dyDescent="0.25">
      <c r="B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</row>
    <row r="145" spans="2:206" x14ac:dyDescent="0.25">
      <c r="B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</row>
    <row r="146" spans="2:206" x14ac:dyDescent="0.25">
      <c r="B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</row>
    <row r="147" spans="2:206" x14ac:dyDescent="0.25">
      <c r="B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</row>
    <row r="148" spans="2:206" x14ac:dyDescent="0.25">
      <c r="B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</row>
    <row r="149" spans="2:206" x14ac:dyDescent="0.25">
      <c r="B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</row>
    <row r="150" spans="2:206" x14ac:dyDescent="0.25">
      <c r="B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</row>
    <row r="151" spans="2:206" x14ac:dyDescent="0.25">
      <c r="B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</row>
    <row r="152" spans="2:206" x14ac:dyDescent="0.25">
      <c r="B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</row>
    <row r="153" spans="2:206" x14ac:dyDescent="0.25">
      <c r="B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</row>
    <row r="154" spans="2:206" x14ac:dyDescent="0.25">
      <c r="B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</row>
    <row r="155" spans="2:206" x14ac:dyDescent="0.25">
      <c r="B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</row>
    <row r="156" spans="2:206" x14ac:dyDescent="0.25">
      <c r="B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</row>
    <row r="157" spans="2:206" x14ac:dyDescent="0.25">
      <c r="B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</row>
    <row r="158" spans="2:206" x14ac:dyDescent="0.25">
      <c r="B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</row>
    <row r="159" spans="2:206" x14ac:dyDescent="0.25">
      <c r="B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</row>
    <row r="160" spans="2:206" x14ac:dyDescent="0.25">
      <c r="B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</row>
    <row r="161" spans="2:206" x14ac:dyDescent="0.25">
      <c r="B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</row>
    <row r="162" spans="2:206" x14ac:dyDescent="0.25">
      <c r="B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</row>
    <row r="163" spans="2:206" x14ac:dyDescent="0.25">
      <c r="B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</row>
    <row r="164" spans="2:206" x14ac:dyDescent="0.25">
      <c r="B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</row>
    <row r="165" spans="2:206" x14ac:dyDescent="0.25">
      <c r="B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</row>
    <row r="166" spans="2:206" x14ac:dyDescent="0.25">
      <c r="B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</row>
    <row r="167" spans="2:206" x14ac:dyDescent="0.25">
      <c r="B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</row>
    <row r="168" spans="2:206" x14ac:dyDescent="0.25">
      <c r="B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</row>
    <row r="169" spans="2:206" x14ac:dyDescent="0.25">
      <c r="B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</row>
    <row r="170" spans="2:206" x14ac:dyDescent="0.25">
      <c r="B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</row>
    <row r="171" spans="2:206" x14ac:dyDescent="0.25">
      <c r="B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</row>
    <row r="172" spans="2:206" x14ac:dyDescent="0.25">
      <c r="B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</row>
    <row r="173" spans="2:206" x14ac:dyDescent="0.25">
      <c r="B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</row>
    <row r="174" spans="2:206" x14ac:dyDescent="0.25">
      <c r="B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</row>
    <row r="175" spans="2:206" x14ac:dyDescent="0.25">
      <c r="B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</row>
    <row r="176" spans="2:206" x14ac:dyDescent="0.25">
      <c r="B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</row>
    <row r="177" spans="2:206" x14ac:dyDescent="0.25">
      <c r="B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</row>
    <row r="178" spans="2:206" x14ac:dyDescent="0.25">
      <c r="B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</row>
    <row r="179" spans="2:206" x14ac:dyDescent="0.25">
      <c r="B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</row>
    <row r="180" spans="2:206" x14ac:dyDescent="0.25">
      <c r="B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</row>
    <row r="181" spans="2:206" x14ac:dyDescent="0.25">
      <c r="B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</row>
    <row r="182" spans="2:206" x14ac:dyDescent="0.25">
      <c r="B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</row>
    <row r="183" spans="2:206" x14ac:dyDescent="0.25">
      <c r="B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</row>
    <row r="184" spans="2:206" x14ac:dyDescent="0.25">
      <c r="B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</row>
    <row r="185" spans="2:206" x14ac:dyDescent="0.25">
      <c r="B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</row>
    <row r="186" spans="2:206" x14ac:dyDescent="0.25">
      <c r="B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</row>
    <row r="187" spans="2:206" x14ac:dyDescent="0.25">
      <c r="B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</row>
    <row r="188" spans="2:206" x14ac:dyDescent="0.25">
      <c r="B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</row>
    <row r="189" spans="2:206" x14ac:dyDescent="0.25">
      <c r="B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</row>
    <row r="190" spans="2:206" x14ac:dyDescent="0.25">
      <c r="B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</row>
    <row r="191" spans="2:206" x14ac:dyDescent="0.25">
      <c r="B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</row>
    <row r="192" spans="2:206" x14ac:dyDescent="0.25">
      <c r="B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</row>
    <row r="193" spans="2:206" x14ac:dyDescent="0.25">
      <c r="B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</row>
    <row r="194" spans="2:206" x14ac:dyDescent="0.25">
      <c r="B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</row>
    <row r="195" spans="2:206" x14ac:dyDescent="0.25">
      <c r="B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</row>
    <row r="196" spans="2:206" x14ac:dyDescent="0.25">
      <c r="B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</row>
    <row r="197" spans="2:206" x14ac:dyDescent="0.25">
      <c r="B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</row>
    <row r="198" spans="2:206" x14ac:dyDescent="0.25">
      <c r="B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</row>
    <row r="199" spans="2:206" x14ac:dyDescent="0.25">
      <c r="B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</row>
    <row r="200" spans="2:206" x14ac:dyDescent="0.25">
      <c r="B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</row>
    <row r="201" spans="2:206" x14ac:dyDescent="0.25">
      <c r="B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</row>
    <row r="202" spans="2:206" x14ac:dyDescent="0.25">
      <c r="B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</row>
    <row r="203" spans="2:206" x14ac:dyDescent="0.25">
      <c r="B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</row>
    <row r="204" spans="2:206" x14ac:dyDescent="0.25">
      <c r="B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</row>
    <row r="205" spans="2:206" x14ac:dyDescent="0.25">
      <c r="B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</row>
    <row r="206" spans="2:206" x14ac:dyDescent="0.25">
      <c r="B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</row>
    <row r="207" spans="2:206" x14ac:dyDescent="0.25">
      <c r="B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</row>
    <row r="208" spans="2:206" x14ac:dyDescent="0.25">
      <c r="B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</row>
    <row r="209" spans="2:206" x14ac:dyDescent="0.25">
      <c r="B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</row>
    <row r="210" spans="2:206" x14ac:dyDescent="0.25">
      <c r="B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</row>
    <row r="211" spans="2:206" x14ac:dyDescent="0.25">
      <c r="B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</row>
    <row r="212" spans="2:206" x14ac:dyDescent="0.25">
      <c r="B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</row>
    <row r="213" spans="2:206" x14ac:dyDescent="0.25">
      <c r="B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</row>
    <row r="214" spans="2:206" x14ac:dyDescent="0.25">
      <c r="B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</row>
    <row r="215" spans="2:206" x14ac:dyDescent="0.25">
      <c r="B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</row>
    <row r="216" spans="2:206" x14ac:dyDescent="0.25">
      <c r="B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</row>
    <row r="217" spans="2:206" x14ac:dyDescent="0.25">
      <c r="B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</row>
    <row r="218" spans="2:206" x14ac:dyDescent="0.25">
      <c r="B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</row>
    <row r="219" spans="2:206" x14ac:dyDescent="0.25">
      <c r="B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</row>
    <row r="220" spans="2:206" x14ac:dyDescent="0.25">
      <c r="B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</row>
    <row r="221" spans="2:206" x14ac:dyDescent="0.25">
      <c r="B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</row>
    <row r="222" spans="2:206" x14ac:dyDescent="0.25">
      <c r="B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</row>
    <row r="223" spans="2:206" x14ac:dyDescent="0.25">
      <c r="B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</row>
    <row r="224" spans="2:206" x14ac:dyDescent="0.25">
      <c r="B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</row>
    <row r="225" spans="2:206" x14ac:dyDescent="0.25">
      <c r="B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</row>
    <row r="226" spans="2:206" x14ac:dyDescent="0.25">
      <c r="B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</row>
    <row r="227" spans="2:206" x14ac:dyDescent="0.25">
      <c r="B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</row>
    <row r="228" spans="2:206" x14ac:dyDescent="0.25">
      <c r="B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</row>
    <row r="229" spans="2:206" x14ac:dyDescent="0.25">
      <c r="B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</row>
    <row r="230" spans="2:206" x14ac:dyDescent="0.25">
      <c r="B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</row>
    <row r="231" spans="2:206" x14ac:dyDescent="0.25">
      <c r="B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</row>
    <row r="232" spans="2:206" x14ac:dyDescent="0.25">
      <c r="B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</row>
    <row r="233" spans="2:206" x14ac:dyDescent="0.25">
      <c r="B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</row>
    <row r="234" spans="2:206" x14ac:dyDescent="0.25">
      <c r="B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</row>
    <row r="235" spans="2:206" x14ac:dyDescent="0.25">
      <c r="B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</row>
    <row r="236" spans="2:206" x14ac:dyDescent="0.25">
      <c r="B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</row>
    <row r="237" spans="2:206" x14ac:dyDescent="0.25">
      <c r="B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</row>
    <row r="238" spans="2:206" x14ac:dyDescent="0.25">
      <c r="B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</row>
    <row r="239" spans="2:206" x14ac:dyDescent="0.25">
      <c r="B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</row>
    <row r="240" spans="2:206" x14ac:dyDescent="0.25">
      <c r="B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</row>
    <row r="241" spans="2:206" x14ac:dyDescent="0.25">
      <c r="B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</row>
    <row r="242" spans="2:206" x14ac:dyDescent="0.25">
      <c r="B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</row>
    <row r="243" spans="2:206" x14ac:dyDescent="0.25">
      <c r="B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</row>
    <row r="244" spans="2:206" x14ac:dyDescent="0.25">
      <c r="B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  <c r="FY244" s="14"/>
      <c r="FZ244" s="14"/>
      <c r="GA244" s="14"/>
      <c r="GB244" s="14"/>
      <c r="GC244" s="14"/>
      <c r="GD244" s="14"/>
      <c r="GE244" s="14"/>
      <c r="GF244" s="14"/>
      <c r="GG244" s="14"/>
      <c r="GH244" s="14"/>
      <c r="GI244" s="14"/>
      <c r="GJ244" s="14"/>
      <c r="GK244" s="14"/>
      <c r="GL244" s="14"/>
      <c r="GM244" s="14"/>
      <c r="GN244" s="14"/>
      <c r="GO244" s="14"/>
      <c r="GP244" s="14"/>
      <c r="GQ244" s="14"/>
      <c r="GR244" s="14"/>
      <c r="GS244" s="14"/>
      <c r="GT244" s="14"/>
      <c r="GU244" s="14"/>
      <c r="GV244" s="14"/>
      <c r="GW244" s="14"/>
      <c r="GX244" s="14"/>
    </row>
    <row r="245" spans="2:206" x14ac:dyDescent="0.25">
      <c r="B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</row>
    <row r="246" spans="2:206" x14ac:dyDescent="0.25">
      <c r="B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  <c r="FJ246" s="14"/>
      <c r="FK246" s="14"/>
      <c r="FL246" s="14"/>
      <c r="FM246" s="14"/>
      <c r="FN246" s="14"/>
      <c r="FO246" s="14"/>
      <c r="FP246" s="14"/>
      <c r="FQ246" s="14"/>
      <c r="FR246" s="14"/>
      <c r="FS246" s="14"/>
      <c r="FT246" s="14"/>
      <c r="FU246" s="14"/>
      <c r="FV246" s="14"/>
      <c r="FW246" s="14"/>
      <c r="FX246" s="14"/>
      <c r="FY246" s="14"/>
      <c r="FZ246" s="14"/>
      <c r="GA246" s="14"/>
      <c r="GB246" s="14"/>
      <c r="GC246" s="14"/>
      <c r="GD246" s="14"/>
      <c r="GE246" s="14"/>
      <c r="GF246" s="14"/>
      <c r="GG246" s="14"/>
      <c r="GH246" s="14"/>
      <c r="GI246" s="14"/>
      <c r="GJ246" s="14"/>
      <c r="GK246" s="14"/>
      <c r="GL246" s="14"/>
      <c r="GM246" s="14"/>
      <c r="GN246" s="14"/>
      <c r="GO246" s="14"/>
      <c r="GP246" s="14"/>
      <c r="GQ246" s="14"/>
      <c r="GR246" s="14"/>
      <c r="GS246" s="14"/>
      <c r="GT246" s="14"/>
      <c r="GU246" s="14"/>
      <c r="GV246" s="14"/>
      <c r="GW246" s="14"/>
      <c r="GX246" s="14"/>
    </row>
    <row r="247" spans="2:206" x14ac:dyDescent="0.25">
      <c r="B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  <c r="FJ247" s="14"/>
      <c r="FK247" s="14"/>
      <c r="FL247" s="14"/>
      <c r="FM247" s="14"/>
      <c r="FN247" s="14"/>
      <c r="FO247" s="14"/>
      <c r="FP247" s="14"/>
      <c r="FQ247" s="14"/>
      <c r="FR247" s="14"/>
      <c r="FS247" s="14"/>
      <c r="FT247" s="14"/>
      <c r="FU247" s="14"/>
      <c r="FV247" s="14"/>
      <c r="FW247" s="14"/>
      <c r="FX247" s="14"/>
      <c r="FY247" s="14"/>
      <c r="FZ247" s="14"/>
      <c r="GA247" s="14"/>
      <c r="GB247" s="14"/>
      <c r="GC247" s="14"/>
      <c r="GD247" s="14"/>
      <c r="GE247" s="14"/>
      <c r="GF247" s="14"/>
      <c r="GG247" s="14"/>
      <c r="GH247" s="14"/>
      <c r="GI247" s="14"/>
      <c r="GJ247" s="14"/>
      <c r="GK247" s="14"/>
      <c r="GL247" s="14"/>
      <c r="GM247" s="14"/>
      <c r="GN247" s="14"/>
      <c r="GO247" s="14"/>
      <c r="GP247" s="14"/>
      <c r="GQ247" s="14"/>
      <c r="GR247" s="14"/>
      <c r="GS247" s="14"/>
      <c r="GT247" s="14"/>
      <c r="GU247" s="14"/>
      <c r="GV247" s="14"/>
      <c r="GW247" s="14"/>
      <c r="GX247" s="14"/>
    </row>
    <row r="248" spans="2:206" x14ac:dyDescent="0.25">
      <c r="B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  <c r="EJ248" s="14"/>
      <c r="EK248" s="14"/>
      <c r="EL248" s="14"/>
      <c r="EM248" s="14"/>
      <c r="EN248" s="14"/>
      <c r="EO248" s="14"/>
      <c r="EP248" s="14"/>
      <c r="EQ248" s="14"/>
      <c r="ER248" s="14"/>
      <c r="ES248" s="14"/>
      <c r="ET248" s="14"/>
      <c r="EU248" s="14"/>
      <c r="EV248" s="14"/>
      <c r="EW248" s="14"/>
      <c r="EX248" s="14"/>
      <c r="EY248" s="14"/>
      <c r="EZ248" s="14"/>
      <c r="FA248" s="14"/>
      <c r="FB248" s="14"/>
      <c r="FC248" s="14"/>
      <c r="FD248" s="14"/>
      <c r="FE248" s="14"/>
      <c r="FF248" s="14"/>
      <c r="FG248" s="14"/>
      <c r="FH248" s="14"/>
      <c r="FI248" s="14"/>
      <c r="FJ248" s="14"/>
      <c r="FK248" s="14"/>
      <c r="FL248" s="14"/>
      <c r="FM248" s="14"/>
      <c r="FN248" s="14"/>
      <c r="FO248" s="14"/>
      <c r="FP248" s="14"/>
      <c r="FQ248" s="14"/>
      <c r="FR248" s="14"/>
      <c r="FS248" s="14"/>
      <c r="FT248" s="14"/>
      <c r="FU248" s="14"/>
      <c r="FV248" s="14"/>
      <c r="FW248" s="14"/>
      <c r="FX248" s="14"/>
      <c r="FY248" s="14"/>
      <c r="FZ248" s="14"/>
      <c r="GA248" s="14"/>
      <c r="GB248" s="14"/>
      <c r="GC248" s="14"/>
      <c r="GD248" s="14"/>
      <c r="GE248" s="14"/>
      <c r="GF248" s="14"/>
      <c r="GG248" s="14"/>
      <c r="GH248" s="14"/>
      <c r="GI248" s="14"/>
      <c r="GJ248" s="14"/>
      <c r="GK248" s="14"/>
      <c r="GL248" s="14"/>
      <c r="GM248" s="14"/>
      <c r="GN248" s="14"/>
      <c r="GO248" s="14"/>
      <c r="GP248" s="14"/>
      <c r="GQ248" s="14"/>
      <c r="GR248" s="14"/>
      <c r="GS248" s="14"/>
      <c r="GT248" s="14"/>
      <c r="GU248" s="14"/>
      <c r="GV248" s="14"/>
      <c r="GW248" s="14"/>
      <c r="GX248" s="14"/>
    </row>
    <row r="249" spans="2:206" x14ac:dyDescent="0.25">
      <c r="B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  <c r="EJ249" s="14"/>
      <c r="EK249" s="14"/>
      <c r="EL249" s="14"/>
      <c r="EM249" s="14"/>
      <c r="EN249" s="14"/>
      <c r="EO249" s="14"/>
      <c r="EP249" s="14"/>
      <c r="EQ249" s="14"/>
      <c r="ER249" s="14"/>
      <c r="ES249" s="14"/>
      <c r="ET249" s="14"/>
      <c r="EU249" s="14"/>
      <c r="EV249" s="14"/>
      <c r="EW249" s="14"/>
      <c r="EX249" s="14"/>
      <c r="EY249" s="14"/>
      <c r="EZ249" s="14"/>
      <c r="FA249" s="14"/>
      <c r="FB249" s="14"/>
      <c r="FC249" s="14"/>
      <c r="FD249" s="14"/>
      <c r="FE249" s="14"/>
      <c r="FF249" s="14"/>
      <c r="FG249" s="14"/>
      <c r="FH249" s="14"/>
      <c r="FI249" s="14"/>
      <c r="FJ249" s="14"/>
      <c r="FK249" s="14"/>
      <c r="FL249" s="14"/>
      <c r="FM249" s="14"/>
      <c r="FN249" s="14"/>
      <c r="FO249" s="14"/>
      <c r="FP249" s="14"/>
      <c r="FQ249" s="14"/>
      <c r="FR249" s="14"/>
      <c r="FS249" s="14"/>
      <c r="FT249" s="14"/>
      <c r="FU249" s="14"/>
      <c r="FV249" s="14"/>
      <c r="FW249" s="14"/>
      <c r="FX249" s="14"/>
      <c r="FY249" s="14"/>
      <c r="FZ249" s="14"/>
      <c r="GA249" s="14"/>
      <c r="GB249" s="14"/>
      <c r="GC249" s="14"/>
      <c r="GD249" s="14"/>
      <c r="GE249" s="14"/>
      <c r="GF249" s="14"/>
      <c r="GG249" s="14"/>
      <c r="GH249" s="14"/>
      <c r="GI249" s="14"/>
      <c r="GJ249" s="14"/>
      <c r="GK249" s="14"/>
      <c r="GL249" s="14"/>
      <c r="GM249" s="14"/>
      <c r="GN249" s="14"/>
      <c r="GO249" s="14"/>
      <c r="GP249" s="14"/>
      <c r="GQ249" s="14"/>
      <c r="GR249" s="14"/>
      <c r="GS249" s="14"/>
      <c r="GT249" s="14"/>
      <c r="GU249" s="14"/>
      <c r="GV249" s="14"/>
      <c r="GW249" s="14"/>
      <c r="GX249" s="14"/>
    </row>
    <row r="250" spans="2:206" x14ac:dyDescent="0.25">
      <c r="B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  <c r="EJ250" s="14"/>
      <c r="EK250" s="14"/>
      <c r="EL250" s="14"/>
      <c r="EM250" s="14"/>
      <c r="EN250" s="14"/>
      <c r="EO250" s="14"/>
      <c r="EP250" s="14"/>
      <c r="EQ250" s="14"/>
      <c r="ER250" s="14"/>
      <c r="ES250" s="14"/>
      <c r="ET250" s="14"/>
      <c r="EU250" s="14"/>
      <c r="EV250" s="14"/>
      <c r="EW250" s="14"/>
      <c r="EX250" s="14"/>
      <c r="EY250" s="14"/>
      <c r="EZ250" s="14"/>
      <c r="FA250" s="14"/>
      <c r="FB250" s="14"/>
      <c r="FC250" s="14"/>
      <c r="FD250" s="14"/>
      <c r="FE250" s="14"/>
      <c r="FF250" s="14"/>
      <c r="FG250" s="14"/>
      <c r="FH250" s="14"/>
      <c r="FI250" s="14"/>
      <c r="FJ250" s="14"/>
      <c r="FK250" s="14"/>
      <c r="FL250" s="14"/>
      <c r="FM250" s="14"/>
      <c r="FN250" s="14"/>
      <c r="FO250" s="14"/>
      <c r="FP250" s="14"/>
      <c r="FQ250" s="14"/>
      <c r="FR250" s="14"/>
      <c r="FS250" s="14"/>
      <c r="FT250" s="14"/>
      <c r="FU250" s="14"/>
      <c r="FV250" s="14"/>
      <c r="FW250" s="14"/>
      <c r="FX250" s="14"/>
      <c r="FY250" s="14"/>
      <c r="FZ250" s="14"/>
      <c r="GA250" s="14"/>
      <c r="GB250" s="14"/>
      <c r="GC250" s="14"/>
      <c r="GD250" s="14"/>
      <c r="GE250" s="14"/>
      <c r="GF250" s="14"/>
      <c r="GG250" s="14"/>
      <c r="GH250" s="14"/>
      <c r="GI250" s="14"/>
      <c r="GJ250" s="14"/>
      <c r="GK250" s="14"/>
      <c r="GL250" s="14"/>
      <c r="GM250" s="14"/>
      <c r="GN250" s="14"/>
      <c r="GO250" s="14"/>
      <c r="GP250" s="14"/>
      <c r="GQ250" s="14"/>
      <c r="GR250" s="14"/>
      <c r="GS250" s="14"/>
      <c r="GT250" s="14"/>
      <c r="GU250" s="14"/>
      <c r="GV250" s="14"/>
      <c r="GW250" s="14"/>
      <c r="GX250" s="14"/>
    </row>
    <row r="251" spans="2:206" x14ac:dyDescent="0.25">
      <c r="B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  <c r="EJ251" s="14"/>
      <c r="EK251" s="14"/>
      <c r="EL251" s="14"/>
      <c r="EM251" s="14"/>
      <c r="EN251" s="14"/>
      <c r="EO251" s="14"/>
      <c r="EP251" s="14"/>
      <c r="EQ251" s="14"/>
      <c r="ER251" s="14"/>
      <c r="ES251" s="14"/>
      <c r="ET251" s="14"/>
      <c r="EU251" s="14"/>
      <c r="EV251" s="14"/>
      <c r="EW251" s="14"/>
      <c r="EX251" s="14"/>
      <c r="EY251" s="14"/>
      <c r="EZ251" s="14"/>
      <c r="FA251" s="14"/>
      <c r="FB251" s="14"/>
      <c r="FC251" s="14"/>
      <c r="FD251" s="14"/>
      <c r="FE251" s="14"/>
      <c r="FF251" s="14"/>
      <c r="FG251" s="14"/>
      <c r="FH251" s="14"/>
      <c r="FI251" s="14"/>
      <c r="FJ251" s="14"/>
      <c r="FK251" s="14"/>
      <c r="FL251" s="14"/>
      <c r="FM251" s="14"/>
      <c r="FN251" s="14"/>
      <c r="FO251" s="14"/>
      <c r="FP251" s="14"/>
      <c r="FQ251" s="14"/>
      <c r="FR251" s="14"/>
      <c r="FS251" s="14"/>
      <c r="FT251" s="14"/>
      <c r="FU251" s="14"/>
      <c r="FV251" s="14"/>
      <c r="FW251" s="14"/>
      <c r="FX251" s="14"/>
      <c r="FY251" s="14"/>
      <c r="FZ251" s="14"/>
      <c r="GA251" s="14"/>
      <c r="GB251" s="14"/>
      <c r="GC251" s="14"/>
      <c r="GD251" s="14"/>
      <c r="GE251" s="14"/>
      <c r="GF251" s="14"/>
      <c r="GG251" s="14"/>
      <c r="GH251" s="14"/>
      <c r="GI251" s="14"/>
      <c r="GJ251" s="14"/>
      <c r="GK251" s="14"/>
      <c r="GL251" s="14"/>
      <c r="GM251" s="14"/>
      <c r="GN251" s="14"/>
      <c r="GO251" s="14"/>
      <c r="GP251" s="14"/>
      <c r="GQ251" s="14"/>
      <c r="GR251" s="14"/>
      <c r="GS251" s="14"/>
      <c r="GT251" s="14"/>
      <c r="GU251" s="14"/>
      <c r="GV251" s="14"/>
      <c r="GW251" s="14"/>
      <c r="GX251" s="14"/>
    </row>
    <row r="252" spans="2:206" x14ac:dyDescent="0.25">
      <c r="B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  <c r="EJ252" s="14"/>
      <c r="EK252" s="14"/>
      <c r="EL252" s="14"/>
      <c r="EM252" s="14"/>
      <c r="EN252" s="14"/>
      <c r="EO252" s="14"/>
      <c r="EP252" s="14"/>
      <c r="EQ252" s="14"/>
      <c r="ER252" s="14"/>
      <c r="ES252" s="14"/>
      <c r="ET252" s="14"/>
      <c r="EU252" s="14"/>
      <c r="EV252" s="14"/>
      <c r="EW252" s="14"/>
      <c r="EX252" s="14"/>
      <c r="EY252" s="14"/>
      <c r="EZ252" s="14"/>
      <c r="FA252" s="14"/>
      <c r="FB252" s="14"/>
      <c r="FC252" s="14"/>
      <c r="FD252" s="14"/>
      <c r="FE252" s="14"/>
      <c r="FF252" s="14"/>
      <c r="FG252" s="14"/>
      <c r="FH252" s="14"/>
      <c r="FI252" s="14"/>
      <c r="FJ252" s="14"/>
      <c r="FK252" s="14"/>
      <c r="FL252" s="14"/>
      <c r="FM252" s="14"/>
      <c r="FN252" s="14"/>
      <c r="FO252" s="14"/>
      <c r="FP252" s="14"/>
      <c r="FQ252" s="14"/>
      <c r="FR252" s="14"/>
      <c r="FS252" s="14"/>
      <c r="FT252" s="14"/>
      <c r="FU252" s="14"/>
      <c r="FV252" s="14"/>
      <c r="FW252" s="14"/>
      <c r="FX252" s="14"/>
      <c r="FY252" s="14"/>
      <c r="FZ252" s="14"/>
      <c r="GA252" s="14"/>
      <c r="GB252" s="14"/>
      <c r="GC252" s="14"/>
      <c r="GD252" s="14"/>
      <c r="GE252" s="14"/>
      <c r="GF252" s="14"/>
      <c r="GG252" s="14"/>
      <c r="GH252" s="14"/>
      <c r="GI252" s="14"/>
      <c r="GJ252" s="14"/>
      <c r="GK252" s="14"/>
      <c r="GL252" s="14"/>
      <c r="GM252" s="14"/>
      <c r="GN252" s="14"/>
      <c r="GO252" s="14"/>
      <c r="GP252" s="14"/>
      <c r="GQ252" s="14"/>
      <c r="GR252" s="14"/>
      <c r="GS252" s="14"/>
      <c r="GT252" s="14"/>
      <c r="GU252" s="14"/>
      <c r="GV252" s="14"/>
      <c r="GW252" s="14"/>
      <c r="GX252" s="14"/>
    </row>
    <row r="253" spans="2:206" x14ac:dyDescent="0.25">
      <c r="B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  <c r="EJ253" s="14"/>
      <c r="EK253" s="14"/>
      <c r="EL253" s="14"/>
      <c r="EM253" s="14"/>
      <c r="EN253" s="14"/>
      <c r="EO253" s="14"/>
      <c r="EP253" s="14"/>
      <c r="EQ253" s="14"/>
      <c r="ER253" s="14"/>
      <c r="ES253" s="14"/>
      <c r="ET253" s="14"/>
      <c r="EU253" s="14"/>
      <c r="EV253" s="14"/>
      <c r="EW253" s="14"/>
      <c r="EX253" s="14"/>
      <c r="EY253" s="14"/>
      <c r="EZ253" s="14"/>
      <c r="FA253" s="14"/>
      <c r="FB253" s="14"/>
      <c r="FC253" s="14"/>
      <c r="FD253" s="14"/>
      <c r="FE253" s="14"/>
      <c r="FF253" s="14"/>
      <c r="FG253" s="14"/>
      <c r="FH253" s="14"/>
      <c r="FI253" s="14"/>
      <c r="FJ253" s="14"/>
      <c r="FK253" s="14"/>
      <c r="FL253" s="14"/>
      <c r="FM253" s="14"/>
      <c r="FN253" s="14"/>
      <c r="FO253" s="14"/>
      <c r="FP253" s="14"/>
      <c r="FQ253" s="14"/>
      <c r="FR253" s="14"/>
      <c r="FS253" s="14"/>
      <c r="FT253" s="14"/>
      <c r="FU253" s="14"/>
      <c r="FV253" s="14"/>
      <c r="FW253" s="14"/>
      <c r="FX253" s="14"/>
      <c r="FY253" s="14"/>
      <c r="FZ253" s="14"/>
      <c r="GA253" s="14"/>
      <c r="GB253" s="14"/>
      <c r="GC253" s="14"/>
      <c r="GD253" s="14"/>
      <c r="GE253" s="14"/>
      <c r="GF253" s="14"/>
      <c r="GG253" s="14"/>
      <c r="GH253" s="14"/>
      <c r="GI253" s="14"/>
      <c r="GJ253" s="14"/>
      <c r="GK253" s="14"/>
      <c r="GL253" s="14"/>
      <c r="GM253" s="14"/>
      <c r="GN253" s="14"/>
      <c r="GO253" s="14"/>
      <c r="GP253" s="14"/>
      <c r="GQ253" s="14"/>
      <c r="GR253" s="14"/>
      <c r="GS253" s="14"/>
      <c r="GT253" s="14"/>
      <c r="GU253" s="14"/>
      <c r="GV253" s="14"/>
      <c r="GW253" s="14"/>
      <c r="GX253" s="14"/>
    </row>
    <row r="254" spans="2:206" x14ac:dyDescent="0.25">
      <c r="B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  <c r="EJ254" s="14"/>
      <c r="EK254" s="14"/>
      <c r="EL254" s="14"/>
      <c r="EM254" s="14"/>
      <c r="EN254" s="14"/>
      <c r="EO254" s="14"/>
      <c r="EP254" s="14"/>
      <c r="EQ254" s="14"/>
      <c r="ER254" s="14"/>
      <c r="ES254" s="14"/>
      <c r="ET254" s="14"/>
      <c r="EU254" s="14"/>
      <c r="EV254" s="14"/>
      <c r="EW254" s="14"/>
      <c r="EX254" s="14"/>
      <c r="EY254" s="14"/>
      <c r="EZ254" s="14"/>
      <c r="FA254" s="14"/>
      <c r="FB254" s="14"/>
      <c r="FC254" s="14"/>
      <c r="FD254" s="14"/>
      <c r="FE254" s="14"/>
      <c r="FF254" s="14"/>
      <c r="FG254" s="14"/>
      <c r="FH254" s="14"/>
      <c r="FI254" s="14"/>
      <c r="FJ254" s="14"/>
      <c r="FK254" s="14"/>
      <c r="FL254" s="14"/>
      <c r="FM254" s="14"/>
      <c r="FN254" s="14"/>
      <c r="FO254" s="14"/>
      <c r="FP254" s="14"/>
      <c r="FQ254" s="14"/>
      <c r="FR254" s="14"/>
      <c r="FS254" s="14"/>
      <c r="FT254" s="14"/>
      <c r="FU254" s="14"/>
      <c r="FV254" s="14"/>
      <c r="FW254" s="14"/>
      <c r="FX254" s="14"/>
      <c r="FY254" s="14"/>
      <c r="FZ254" s="14"/>
      <c r="GA254" s="14"/>
      <c r="GB254" s="14"/>
      <c r="GC254" s="14"/>
      <c r="GD254" s="14"/>
      <c r="GE254" s="14"/>
      <c r="GF254" s="14"/>
      <c r="GG254" s="14"/>
      <c r="GH254" s="14"/>
      <c r="GI254" s="14"/>
      <c r="GJ254" s="14"/>
      <c r="GK254" s="14"/>
      <c r="GL254" s="14"/>
      <c r="GM254" s="14"/>
      <c r="GN254" s="14"/>
      <c r="GO254" s="14"/>
      <c r="GP254" s="14"/>
      <c r="GQ254" s="14"/>
      <c r="GR254" s="14"/>
      <c r="GS254" s="14"/>
      <c r="GT254" s="14"/>
      <c r="GU254" s="14"/>
      <c r="GV254" s="14"/>
      <c r="GW254" s="14"/>
      <c r="GX254" s="14"/>
    </row>
    <row r="255" spans="2:206" x14ac:dyDescent="0.25">
      <c r="B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  <c r="EJ255" s="14"/>
      <c r="EK255" s="14"/>
      <c r="EL255" s="14"/>
      <c r="EM255" s="14"/>
      <c r="EN255" s="14"/>
      <c r="EO255" s="14"/>
      <c r="EP255" s="14"/>
      <c r="EQ255" s="14"/>
      <c r="ER255" s="14"/>
      <c r="ES255" s="14"/>
      <c r="ET255" s="14"/>
      <c r="EU255" s="14"/>
      <c r="EV255" s="14"/>
      <c r="EW255" s="14"/>
      <c r="EX255" s="14"/>
      <c r="EY255" s="14"/>
      <c r="EZ255" s="14"/>
      <c r="FA255" s="14"/>
      <c r="FB255" s="14"/>
      <c r="FC255" s="14"/>
      <c r="FD255" s="14"/>
      <c r="FE255" s="14"/>
      <c r="FF255" s="14"/>
      <c r="FG255" s="14"/>
      <c r="FH255" s="14"/>
      <c r="FI255" s="14"/>
      <c r="FJ255" s="14"/>
      <c r="FK255" s="14"/>
      <c r="FL255" s="14"/>
      <c r="FM255" s="14"/>
      <c r="FN255" s="14"/>
      <c r="FO255" s="14"/>
      <c r="FP255" s="14"/>
      <c r="FQ255" s="14"/>
      <c r="FR255" s="14"/>
      <c r="FS255" s="14"/>
      <c r="FT255" s="14"/>
      <c r="FU255" s="14"/>
      <c r="FV255" s="14"/>
      <c r="FW255" s="14"/>
      <c r="FX255" s="14"/>
      <c r="FY255" s="14"/>
      <c r="FZ255" s="14"/>
      <c r="GA255" s="14"/>
      <c r="GB255" s="14"/>
      <c r="GC255" s="14"/>
      <c r="GD255" s="14"/>
      <c r="GE255" s="14"/>
      <c r="GF255" s="14"/>
      <c r="GG255" s="14"/>
      <c r="GH255" s="14"/>
      <c r="GI255" s="14"/>
      <c r="GJ255" s="14"/>
      <c r="GK255" s="14"/>
      <c r="GL255" s="14"/>
      <c r="GM255" s="14"/>
      <c r="GN255" s="14"/>
      <c r="GO255" s="14"/>
      <c r="GP255" s="14"/>
      <c r="GQ255" s="14"/>
      <c r="GR255" s="14"/>
      <c r="GS255" s="14"/>
      <c r="GT255" s="14"/>
      <c r="GU255" s="14"/>
      <c r="GV255" s="14"/>
      <c r="GW255" s="14"/>
      <c r="GX255" s="14"/>
    </row>
    <row r="256" spans="2:206" x14ac:dyDescent="0.25">
      <c r="B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  <c r="EJ256" s="14"/>
      <c r="EK256" s="14"/>
      <c r="EL256" s="14"/>
      <c r="EM256" s="14"/>
      <c r="EN256" s="14"/>
      <c r="EO256" s="14"/>
      <c r="EP256" s="14"/>
      <c r="EQ256" s="14"/>
      <c r="ER256" s="14"/>
      <c r="ES256" s="14"/>
      <c r="ET256" s="14"/>
      <c r="EU256" s="14"/>
      <c r="EV256" s="14"/>
      <c r="EW256" s="14"/>
      <c r="EX256" s="14"/>
      <c r="EY256" s="14"/>
      <c r="EZ256" s="14"/>
      <c r="FA256" s="14"/>
      <c r="FB256" s="14"/>
      <c r="FC256" s="14"/>
      <c r="FD256" s="14"/>
      <c r="FE256" s="14"/>
      <c r="FF256" s="14"/>
      <c r="FG256" s="14"/>
      <c r="FH256" s="14"/>
      <c r="FI256" s="14"/>
      <c r="FJ256" s="14"/>
      <c r="FK256" s="14"/>
      <c r="FL256" s="14"/>
      <c r="FM256" s="14"/>
      <c r="FN256" s="14"/>
      <c r="FO256" s="14"/>
      <c r="FP256" s="14"/>
      <c r="FQ256" s="14"/>
      <c r="FR256" s="14"/>
      <c r="FS256" s="14"/>
      <c r="FT256" s="14"/>
      <c r="FU256" s="14"/>
      <c r="FV256" s="14"/>
      <c r="FW256" s="14"/>
      <c r="FX256" s="14"/>
      <c r="FY256" s="14"/>
      <c r="FZ256" s="14"/>
      <c r="GA256" s="14"/>
      <c r="GB256" s="14"/>
      <c r="GC256" s="14"/>
      <c r="GD256" s="14"/>
      <c r="GE256" s="14"/>
      <c r="GF256" s="14"/>
      <c r="GG256" s="14"/>
      <c r="GH256" s="14"/>
      <c r="GI256" s="14"/>
      <c r="GJ256" s="14"/>
      <c r="GK256" s="14"/>
      <c r="GL256" s="14"/>
      <c r="GM256" s="14"/>
      <c r="GN256" s="14"/>
      <c r="GO256" s="14"/>
      <c r="GP256" s="14"/>
      <c r="GQ256" s="14"/>
      <c r="GR256" s="14"/>
      <c r="GS256" s="14"/>
      <c r="GT256" s="14"/>
      <c r="GU256" s="14"/>
      <c r="GV256" s="14"/>
      <c r="GW256" s="14"/>
      <c r="GX256" s="14"/>
    </row>
    <row r="257" spans="2:206" x14ac:dyDescent="0.25">
      <c r="B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  <c r="EJ257" s="14"/>
      <c r="EK257" s="14"/>
      <c r="EL257" s="14"/>
      <c r="EM257" s="14"/>
      <c r="EN257" s="14"/>
      <c r="EO257" s="14"/>
      <c r="EP257" s="14"/>
      <c r="EQ257" s="14"/>
      <c r="ER257" s="14"/>
      <c r="ES257" s="14"/>
      <c r="ET257" s="14"/>
      <c r="EU257" s="14"/>
      <c r="EV257" s="14"/>
      <c r="EW257" s="14"/>
      <c r="EX257" s="14"/>
      <c r="EY257" s="14"/>
      <c r="EZ257" s="14"/>
      <c r="FA257" s="14"/>
      <c r="FB257" s="14"/>
      <c r="FC257" s="14"/>
      <c r="FD257" s="14"/>
      <c r="FE257" s="14"/>
      <c r="FF257" s="14"/>
      <c r="FG257" s="14"/>
      <c r="FH257" s="14"/>
      <c r="FI257" s="14"/>
      <c r="FJ257" s="14"/>
      <c r="FK257" s="14"/>
      <c r="FL257" s="14"/>
      <c r="FM257" s="14"/>
      <c r="FN257" s="14"/>
      <c r="FO257" s="14"/>
      <c r="FP257" s="14"/>
      <c r="FQ257" s="14"/>
      <c r="FR257" s="14"/>
      <c r="FS257" s="14"/>
      <c r="FT257" s="14"/>
      <c r="FU257" s="14"/>
      <c r="FV257" s="14"/>
      <c r="FW257" s="14"/>
      <c r="FX257" s="14"/>
      <c r="FY257" s="14"/>
      <c r="FZ257" s="14"/>
      <c r="GA257" s="14"/>
      <c r="GB257" s="14"/>
      <c r="GC257" s="14"/>
      <c r="GD257" s="14"/>
      <c r="GE257" s="14"/>
      <c r="GF257" s="14"/>
      <c r="GG257" s="14"/>
      <c r="GH257" s="14"/>
      <c r="GI257" s="14"/>
      <c r="GJ257" s="14"/>
      <c r="GK257" s="14"/>
      <c r="GL257" s="14"/>
      <c r="GM257" s="14"/>
      <c r="GN257" s="14"/>
      <c r="GO257" s="14"/>
      <c r="GP257" s="14"/>
      <c r="GQ257" s="14"/>
      <c r="GR257" s="14"/>
      <c r="GS257" s="14"/>
      <c r="GT257" s="14"/>
      <c r="GU257" s="14"/>
      <c r="GV257" s="14"/>
      <c r="GW257" s="14"/>
      <c r="GX257" s="14"/>
    </row>
    <row r="258" spans="2:206" x14ac:dyDescent="0.25">
      <c r="B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  <c r="EJ258" s="14"/>
      <c r="EK258" s="14"/>
      <c r="EL258" s="14"/>
      <c r="EM258" s="14"/>
      <c r="EN258" s="14"/>
      <c r="EO258" s="14"/>
      <c r="EP258" s="14"/>
      <c r="EQ258" s="14"/>
      <c r="ER258" s="14"/>
      <c r="ES258" s="14"/>
      <c r="ET258" s="14"/>
      <c r="EU258" s="14"/>
      <c r="EV258" s="14"/>
      <c r="EW258" s="14"/>
      <c r="EX258" s="14"/>
      <c r="EY258" s="14"/>
      <c r="EZ258" s="14"/>
      <c r="FA258" s="14"/>
      <c r="FB258" s="14"/>
      <c r="FC258" s="14"/>
      <c r="FD258" s="14"/>
      <c r="FE258" s="14"/>
      <c r="FF258" s="14"/>
      <c r="FG258" s="14"/>
      <c r="FH258" s="14"/>
      <c r="FI258" s="14"/>
      <c r="FJ258" s="14"/>
      <c r="FK258" s="14"/>
      <c r="FL258" s="14"/>
      <c r="FM258" s="14"/>
      <c r="FN258" s="14"/>
      <c r="FO258" s="14"/>
      <c r="FP258" s="14"/>
      <c r="FQ258" s="14"/>
      <c r="FR258" s="14"/>
      <c r="FS258" s="14"/>
      <c r="FT258" s="14"/>
      <c r="FU258" s="14"/>
      <c r="FV258" s="14"/>
      <c r="FW258" s="14"/>
      <c r="FX258" s="14"/>
      <c r="FY258" s="14"/>
      <c r="FZ258" s="14"/>
      <c r="GA258" s="14"/>
      <c r="GB258" s="14"/>
      <c r="GC258" s="14"/>
      <c r="GD258" s="14"/>
      <c r="GE258" s="14"/>
      <c r="GF258" s="14"/>
      <c r="GG258" s="14"/>
      <c r="GH258" s="14"/>
      <c r="GI258" s="14"/>
      <c r="GJ258" s="14"/>
      <c r="GK258" s="14"/>
      <c r="GL258" s="14"/>
      <c r="GM258" s="14"/>
      <c r="GN258" s="14"/>
      <c r="GO258" s="14"/>
      <c r="GP258" s="14"/>
      <c r="GQ258" s="14"/>
      <c r="GR258" s="14"/>
      <c r="GS258" s="14"/>
      <c r="GT258" s="14"/>
      <c r="GU258" s="14"/>
      <c r="GV258" s="14"/>
      <c r="GW258" s="14"/>
      <c r="GX258" s="14"/>
    </row>
    <row r="259" spans="2:206" x14ac:dyDescent="0.25">
      <c r="B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  <c r="EJ259" s="14"/>
      <c r="EK259" s="14"/>
      <c r="EL259" s="14"/>
      <c r="EM259" s="14"/>
      <c r="EN259" s="14"/>
      <c r="EO259" s="14"/>
      <c r="EP259" s="14"/>
      <c r="EQ259" s="14"/>
      <c r="ER259" s="14"/>
      <c r="ES259" s="14"/>
      <c r="ET259" s="14"/>
      <c r="EU259" s="14"/>
      <c r="EV259" s="14"/>
      <c r="EW259" s="14"/>
      <c r="EX259" s="14"/>
      <c r="EY259" s="14"/>
      <c r="EZ259" s="14"/>
      <c r="FA259" s="14"/>
      <c r="FB259" s="14"/>
      <c r="FC259" s="14"/>
      <c r="FD259" s="14"/>
      <c r="FE259" s="14"/>
      <c r="FF259" s="14"/>
      <c r="FG259" s="14"/>
      <c r="FH259" s="14"/>
      <c r="FI259" s="14"/>
      <c r="FJ259" s="14"/>
      <c r="FK259" s="14"/>
      <c r="FL259" s="14"/>
      <c r="FM259" s="14"/>
      <c r="FN259" s="14"/>
      <c r="FO259" s="14"/>
      <c r="FP259" s="14"/>
      <c r="FQ259" s="14"/>
      <c r="FR259" s="14"/>
      <c r="FS259" s="14"/>
      <c r="FT259" s="14"/>
      <c r="FU259" s="14"/>
      <c r="FV259" s="14"/>
      <c r="FW259" s="14"/>
      <c r="FX259" s="14"/>
      <c r="FY259" s="14"/>
      <c r="FZ259" s="14"/>
      <c r="GA259" s="14"/>
      <c r="GB259" s="14"/>
      <c r="GC259" s="14"/>
      <c r="GD259" s="14"/>
      <c r="GE259" s="14"/>
      <c r="GF259" s="14"/>
      <c r="GG259" s="14"/>
      <c r="GH259" s="14"/>
      <c r="GI259" s="14"/>
      <c r="GJ259" s="14"/>
      <c r="GK259" s="14"/>
      <c r="GL259" s="14"/>
      <c r="GM259" s="14"/>
      <c r="GN259" s="14"/>
      <c r="GO259" s="14"/>
      <c r="GP259" s="14"/>
      <c r="GQ259" s="14"/>
      <c r="GR259" s="14"/>
      <c r="GS259" s="14"/>
      <c r="GT259" s="14"/>
      <c r="GU259" s="14"/>
      <c r="GV259" s="14"/>
      <c r="GW259" s="14"/>
      <c r="GX259" s="14"/>
    </row>
    <row r="260" spans="2:206" x14ac:dyDescent="0.25">
      <c r="B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  <c r="EJ260" s="14"/>
      <c r="EK260" s="14"/>
      <c r="EL260" s="14"/>
      <c r="EM260" s="14"/>
      <c r="EN260" s="14"/>
      <c r="EO260" s="14"/>
      <c r="EP260" s="14"/>
      <c r="EQ260" s="14"/>
      <c r="ER260" s="14"/>
      <c r="ES260" s="14"/>
      <c r="ET260" s="14"/>
      <c r="EU260" s="14"/>
      <c r="EV260" s="14"/>
      <c r="EW260" s="14"/>
      <c r="EX260" s="14"/>
      <c r="EY260" s="14"/>
      <c r="EZ260" s="14"/>
      <c r="FA260" s="14"/>
      <c r="FB260" s="14"/>
      <c r="FC260" s="14"/>
      <c r="FD260" s="14"/>
      <c r="FE260" s="14"/>
      <c r="FF260" s="14"/>
      <c r="FG260" s="14"/>
      <c r="FH260" s="14"/>
      <c r="FI260" s="14"/>
      <c r="FJ260" s="14"/>
      <c r="FK260" s="14"/>
      <c r="FL260" s="14"/>
      <c r="FM260" s="14"/>
      <c r="FN260" s="14"/>
      <c r="FO260" s="14"/>
      <c r="FP260" s="14"/>
      <c r="FQ260" s="14"/>
      <c r="FR260" s="14"/>
      <c r="FS260" s="14"/>
      <c r="FT260" s="14"/>
      <c r="FU260" s="14"/>
      <c r="FV260" s="14"/>
      <c r="FW260" s="14"/>
      <c r="FX260" s="14"/>
      <c r="FY260" s="14"/>
      <c r="FZ260" s="14"/>
      <c r="GA260" s="14"/>
      <c r="GB260" s="14"/>
      <c r="GC260" s="14"/>
      <c r="GD260" s="14"/>
      <c r="GE260" s="14"/>
      <c r="GF260" s="14"/>
      <c r="GG260" s="14"/>
      <c r="GH260" s="14"/>
      <c r="GI260" s="14"/>
      <c r="GJ260" s="14"/>
      <c r="GK260" s="14"/>
      <c r="GL260" s="14"/>
      <c r="GM260" s="14"/>
      <c r="GN260" s="14"/>
      <c r="GO260" s="14"/>
      <c r="GP260" s="14"/>
      <c r="GQ260" s="14"/>
      <c r="GR260" s="14"/>
      <c r="GS260" s="14"/>
      <c r="GT260" s="14"/>
      <c r="GU260" s="14"/>
      <c r="GV260" s="14"/>
      <c r="GW260" s="14"/>
      <c r="GX260" s="14"/>
    </row>
    <row r="261" spans="2:206" x14ac:dyDescent="0.25">
      <c r="B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  <c r="EJ261" s="14"/>
      <c r="EK261" s="14"/>
      <c r="EL261" s="14"/>
      <c r="EM261" s="14"/>
      <c r="EN261" s="14"/>
      <c r="EO261" s="14"/>
      <c r="EP261" s="14"/>
      <c r="EQ261" s="14"/>
      <c r="ER261" s="14"/>
      <c r="ES261" s="14"/>
      <c r="ET261" s="14"/>
      <c r="EU261" s="14"/>
      <c r="EV261" s="14"/>
      <c r="EW261" s="14"/>
      <c r="EX261" s="14"/>
      <c r="EY261" s="14"/>
      <c r="EZ261" s="14"/>
      <c r="FA261" s="14"/>
      <c r="FB261" s="14"/>
      <c r="FC261" s="14"/>
      <c r="FD261" s="14"/>
      <c r="FE261" s="14"/>
      <c r="FF261" s="14"/>
      <c r="FG261" s="14"/>
      <c r="FH261" s="14"/>
      <c r="FI261" s="14"/>
      <c r="FJ261" s="14"/>
      <c r="FK261" s="14"/>
      <c r="FL261" s="14"/>
      <c r="FM261" s="14"/>
      <c r="FN261" s="14"/>
      <c r="FO261" s="14"/>
      <c r="FP261" s="14"/>
      <c r="FQ261" s="14"/>
      <c r="FR261" s="14"/>
      <c r="FS261" s="14"/>
      <c r="FT261" s="14"/>
      <c r="FU261" s="14"/>
      <c r="FV261" s="14"/>
      <c r="FW261" s="14"/>
      <c r="FX261" s="14"/>
      <c r="FY261" s="14"/>
      <c r="FZ261" s="14"/>
      <c r="GA261" s="14"/>
      <c r="GB261" s="14"/>
      <c r="GC261" s="14"/>
      <c r="GD261" s="14"/>
      <c r="GE261" s="14"/>
      <c r="GF261" s="14"/>
      <c r="GG261" s="14"/>
      <c r="GH261" s="14"/>
      <c r="GI261" s="14"/>
      <c r="GJ261" s="14"/>
      <c r="GK261" s="14"/>
      <c r="GL261" s="14"/>
      <c r="GM261" s="14"/>
      <c r="GN261" s="14"/>
      <c r="GO261" s="14"/>
      <c r="GP261" s="14"/>
      <c r="GQ261" s="14"/>
      <c r="GR261" s="14"/>
      <c r="GS261" s="14"/>
      <c r="GT261" s="14"/>
      <c r="GU261" s="14"/>
      <c r="GV261" s="14"/>
      <c r="GW261" s="14"/>
      <c r="GX261" s="14"/>
    </row>
    <row r="262" spans="2:206" x14ac:dyDescent="0.25">
      <c r="B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  <c r="EJ262" s="14"/>
      <c r="EK262" s="14"/>
      <c r="EL262" s="14"/>
      <c r="EM262" s="14"/>
      <c r="EN262" s="14"/>
      <c r="EO262" s="14"/>
      <c r="EP262" s="14"/>
      <c r="EQ262" s="14"/>
      <c r="ER262" s="14"/>
      <c r="ES262" s="14"/>
      <c r="ET262" s="14"/>
      <c r="EU262" s="14"/>
      <c r="EV262" s="14"/>
      <c r="EW262" s="14"/>
      <c r="EX262" s="14"/>
      <c r="EY262" s="14"/>
      <c r="EZ262" s="14"/>
      <c r="FA262" s="14"/>
      <c r="FB262" s="14"/>
      <c r="FC262" s="14"/>
      <c r="FD262" s="14"/>
      <c r="FE262" s="14"/>
      <c r="FF262" s="14"/>
      <c r="FG262" s="14"/>
      <c r="FH262" s="14"/>
      <c r="FI262" s="14"/>
      <c r="FJ262" s="14"/>
      <c r="FK262" s="14"/>
      <c r="FL262" s="14"/>
      <c r="FM262" s="14"/>
      <c r="FN262" s="14"/>
      <c r="FO262" s="14"/>
      <c r="FP262" s="14"/>
      <c r="FQ262" s="14"/>
      <c r="FR262" s="14"/>
      <c r="FS262" s="14"/>
      <c r="FT262" s="14"/>
      <c r="FU262" s="14"/>
      <c r="FV262" s="14"/>
      <c r="FW262" s="14"/>
      <c r="FX262" s="14"/>
      <c r="FY262" s="14"/>
      <c r="FZ262" s="14"/>
      <c r="GA262" s="14"/>
      <c r="GB262" s="14"/>
      <c r="GC262" s="14"/>
      <c r="GD262" s="14"/>
      <c r="GE262" s="14"/>
      <c r="GF262" s="14"/>
      <c r="GG262" s="14"/>
      <c r="GH262" s="14"/>
      <c r="GI262" s="14"/>
      <c r="GJ262" s="14"/>
      <c r="GK262" s="14"/>
      <c r="GL262" s="14"/>
      <c r="GM262" s="14"/>
      <c r="GN262" s="14"/>
      <c r="GO262" s="14"/>
      <c r="GP262" s="14"/>
      <c r="GQ262" s="14"/>
      <c r="GR262" s="14"/>
      <c r="GS262" s="14"/>
      <c r="GT262" s="14"/>
      <c r="GU262" s="14"/>
      <c r="GV262" s="14"/>
      <c r="GW262" s="14"/>
      <c r="GX262" s="14"/>
    </row>
    <row r="263" spans="2:206" x14ac:dyDescent="0.25">
      <c r="B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  <c r="EJ263" s="14"/>
      <c r="EK263" s="14"/>
      <c r="EL263" s="14"/>
      <c r="EM263" s="14"/>
      <c r="EN263" s="14"/>
      <c r="EO263" s="14"/>
      <c r="EP263" s="14"/>
      <c r="EQ263" s="14"/>
      <c r="ER263" s="14"/>
      <c r="ES263" s="14"/>
      <c r="ET263" s="14"/>
      <c r="EU263" s="14"/>
      <c r="EV263" s="14"/>
      <c r="EW263" s="14"/>
      <c r="EX263" s="14"/>
      <c r="EY263" s="14"/>
      <c r="EZ263" s="14"/>
      <c r="FA263" s="14"/>
      <c r="FB263" s="14"/>
      <c r="FC263" s="14"/>
      <c r="FD263" s="14"/>
      <c r="FE263" s="14"/>
      <c r="FF263" s="14"/>
      <c r="FG263" s="14"/>
      <c r="FH263" s="14"/>
      <c r="FI263" s="14"/>
      <c r="FJ263" s="14"/>
      <c r="FK263" s="14"/>
      <c r="FL263" s="14"/>
      <c r="FM263" s="14"/>
      <c r="FN263" s="14"/>
      <c r="FO263" s="14"/>
      <c r="FP263" s="14"/>
      <c r="FQ263" s="14"/>
      <c r="FR263" s="14"/>
      <c r="FS263" s="14"/>
      <c r="FT263" s="14"/>
      <c r="FU263" s="14"/>
      <c r="FV263" s="14"/>
      <c r="FW263" s="14"/>
      <c r="FX263" s="14"/>
      <c r="FY263" s="14"/>
      <c r="FZ263" s="14"/>
      <c r="GA263" s="14"/>
      <c r="GB263" s="14"/>
      <c r="GC263" s="14"/>
      <c r="GD263" s="14"/>
      <c r="GE263" s="14"/>
      <c r="GF263" s="14"/>
      <c r="GG263" s="14"/>
      <c r="GH263" s="14"/>
      <c r="GI263" s="14"/>
      <c r="GJ263" s="14"/>
      <c r="GK263" s="14"/>
      <c r="GL263" s="14"/>
      <c r="GM263" s="14"/>
      <c r="GN263" s="14"/>
      <c r="GO263" s="14"/>
      <c r="GP263" s="14"/>
      <c r="GQ263" s="14"/>
      <c r="GR263" s="14"/>
      <c r="GS263" s="14"/>
      <c r="GT263" s="14"/>
      <c r="GU263" s="14"/>
      <c r="GV263" s="14"/>
      <c r="GW263" s="14"/>
      <c r="GX263" s="14"/>
    </row>
    <row r="264" spans="2:206" x14ac:dyDescent="0.25">
      <c r="B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  <c r="EJ264" s="14"/>
      <c r="EK264" s="14"/>
      <c r="EL264" s="14"/>
      <c r="EM264" s="14"/>
      <c r="EN264" s="14"/>
      <c r="EO264" s="14"/>
      <c r="EP264" s="14"/>
      <c r="EQ264" s="14"/>
      <c r="ER264" s="14"/>
      <c r="ES264" s="14"/>
      <c r="ET264" s="14"/>
      <c r="EU264" s="14"/>
      <c r="EV264" s="14"/>
      <c r="EW264" s="14"/>
      <c r="EX264" s="14"/>
      <c r="EY264" s="14"/>
      <c r="EZ264" s="14"/>
      <c r="FA264" s="14"/>
      <c r="FB264" s="14"/>
      <c r="FC264" s="14"/>
      <c r="FD264" s="14"/>
      <c r="FE264" s="14"/>
      <c r="FF264" s="14"/>
      <c r="FG264" s="14"/>
      <c r="FH264" s="14"/>
      <c r="FI264" s="14"/>
      <c r="FJ264" s="14"/>
      <c r="FK264" s="14"/>
      <c r="FL264" s="14"/>
      <c r="FM264" s="14"/>
      <c r="FN264" s="14"/>
      <c r="FO264" s="14"/>
      <c r="FP264" s="14"/>
      <c r="FQ264" s="14"/>
      <c r="FR264" s="14"/>
      <c r="FS264" s="14"/>
      <c r="FT264" s="14"/>
      <c r="FU264" s="14"/>
      <c r="FV264" s="14"/>
      <c r="FW264" s="14"/>
      <c r="FX264" s="14"/>
      <c r="FY264" s="14"/>
      <c r="FZ264" s="14"/>
      <c r="GA264" s="14"/>
      <c r="GB264" s="14"/>
      <c r="GC264" s="14"/>
      <c r="GD264" s="14"/>
      <c r="GE264" s="14"/>
      <c r="GF264" s="14"/>
      <c r="GG264" s="14"/>
      <c r="GH264" s="14"/>
      <c r="GI264" s="14"/>
      <c r="GJ264" s="14"/>
      <c r="GK264" s="14"/>
      <c r="GL264" s="14"/>
      <c r="GM264" s="14"/>
      <c r="GN264" s="14"/>
      <c r="GO264" s="14"/>
      <c r="GP264" s="14"/>
      <c r="GQ264" s="14"/>
      <c r="GR264" s="14"/>
      <c r="GS264" s="14"/>
      <c r="GT264" s="14"/>
      <c r="GU264" s="14"/>
      <c r="GV264" s="14"/>
      <c r="GW264" s="14"/>
      <c r="GX264" s="14"/>
    </row>
    <row r="265" spans="2:206" x14ac:dyDescent="0.25">
      <c r="B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  <c r="EJ265" s="14"/>
      <c r="EK265" s="14"/>
      <c r="EL265" s="14"/>
      <c r="EM265" s="14"/>
      <c r="EN265" s="14"/>
      <c r="EO265" s="14"/>
      <c r="EP265" s="14"/>
      <c r="EQ265" s="14"/>
      <c r="ER265" s="14"/>
      <c r="ES265" s="14"/>
      <c r="ET265" s="14"/>
      <c r="EU265" s="14"/>
      <c r="EV265" s="14"/>
      <c r="EW265" s="14"/>
      <c r="EX265" s="14"/>
      <c r="EY265" s="14"/>
      <c r="EZ265" s="14"/>
      <c r="FA265" s="14"/>
      <c r="FB265" s="14"/>
      <c r="FC265" s="14"/>
      <c r="FD265" s="14"/>
      <c r="FE265" s="14"/>
      <c r="FF265" s="14"/>
      <c r="FG265" s="14"/>
      <c r="FH265" s="14"/>
      <c r="FI265" s="14"/>
      <c r="FJ265" s="14"/>
      <c r="FK265" s="14"/>
      <c r="FL265" s="14"/>
      <c r="FM265" s="14"/>
      <c r="FN265" s="14"/>
      <c r="FO265" s="14"/>
      <c r="FP265" s="14"/>
      <c r="FQ265" s="14"/>
      <c r="FR265" s="14"/>
      <c r="FS265" s="14"/>
      <c r="FT265" s="14"/>
      <c r="FU265" s="14"/>
      <c r="FV265" s="14"/>
      <c r="FW265" s="14"/>
      <c r="FX265" s="14"/>
      <c r="FY265" s="14"/>
      <c r="FZ265" s="14"/>
      <c r="GA265" s="14"/>
      <c r="GB265" s="14"/>
      <c r="GC265" s="14"/>
      <c r="GD265" s="14"/>
      <c r="GE265" s="14"/>
      <c r="GF265" s="14"/>
      <c r="GG265" s="14"/>
      <c r="GH265" s="14"/>
      <c r="GI265" s="14"/>
      <c r="GJ265" s="14"/>
      <c r="GK265" s="14"/>
      <c r="GL265" s="14"/>
      <c r="GM265" s="14"/>
      <c r="GN265" s="14"/>
      <c r="GO265" s="14"/>
      <c r="GP265" s="14"/>
      <c r="GQ265" s="14"/>
      <c r="GR265" s="14"/>
      <c r="GS265" s="14"/>
      <c r="GT265" s="14"/>
      <c r="GU265" s="14"/>
      <c r="GV265" s="14"/>
      <c r="GW265" s="14"/>
      <c r="GX265" s="14"/>
    </row>
    <row r="266" spans="2:206" x14ac:dyDescent="0.25">
      <c r="B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  <c r="EJ266" s="14"/>
      <c r="EK266" s="14"/>
      <c r="EL266" s="14"/>
      <c r="EM266" s="14"/>
      <c r="EN266" s="14"/>
      <c r="EO266" s="14"/>
      <c r="EP266" s="14"/>
      <c r="EQ266" s="14"/>
      <c r="ER266" s="14"/>
      <c r="ES266" s="14"/>
      <c r="ET266" s="14"/>
      <c r="EU266" s="14"/>
      <c r="EV266" s="14"/>
      <c r="EW266" s="14"/>
      <c r="EX266" s="14"/>
      <c r="EY266" s="14"/>
      <c r="EZ266" s="14"/>
      <c r="FA266" s="14"/>
      <c r="FB266" s="14"/>
      <c r="FC266" s="14"/>
      <c r="FD266" s="14"/>
      <c r="FE266" s="14"/>
      <c r="FF266" s="14"/>
      <c r="FG266" s="14"/>
      <c r="FH266" s="14"/>
      <c r="FI266" s="14"/>
      <c r="FJ266" s="14"/>
      <c r="FK266" s="14"/>
      <c r="FL266" s="14"/>
      <c r="FM266" s="14"/>
      <c r="FN266" s="14"/>
      <c r="FO266" s="14"/>
      <c r="FP266" s="14"/>
      <c r="FQ266" s="14"/>
      <c r="FR266" s="14"/>
      <c r="FS266" s="14"/>
      <c r="FT266" s="14"/>
      <c r="FU266" s="14"/>
      <c r="FV266" s="14"/>
      <c r="FW266" s="14"/>
      <c r="FX266" s="14"/>
      <c r="FY266" s="14"/>
      <c r="FZ266" s="14"/>
      <c r="GA266" s="14"/>
      <c r="GB266" s="14"/>
      <c r="GC266" s="14"/>
      <c r="GD266" s="14"/>
      <c r="GE266" s="14"/>
      <c r="GF266" s="14"/>
      <c r="GG266" s="14"/>
      <c r="GH266" s="14"/>
      <c r="GI266" s="14"/>
      <c r="GJ266" s="14"/>
      <c r="GK266" s="14"/>
      <c r="GL266" s="14"/>
      <c r="GM266" s="14"/>
      <c r="GN266" s="14"/>
      <c r="GO266" s="14"/>
      <c r="GP266" s="14"/>
      <c r="GQ266" s="14"/>
      <c r="GR266" s="14"/>
      <c r="GS266" s="14"/>
      <c r="GT266" s="14"/>
      <c r="GU266" s="14"/>
      <c r="GV266" s="14"/>
      <c r="GW266" s="14"/>
      <c r="GX266" s="14"/>
    </row>
    <row r="267" spans="2:206" x14ac:dyDescent="0.25">
      <c r="B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14"/>
      <c r="EF267" s="14"/>
      <c r="EG267" s="14"/>
      <c r="EH267" s="14"/>
      <c r="EI267" s="14"/>
      <c r="EJ267" s="14"/>
      <c r="EK267" s="14"/>
      <c r="EL267" s="14"/>
      <c r="EM267" s="14"/>
      <c r="EN267" s="14"/>
      <c r="EO267" s="14"/>
      <c r="EP267" s="14"/>
      <c r="EQ267" s="14"/>
      <c r="ER267" s="14"/>
      <c r="ES267" s="14"/>
      <c r="ET267" s="14"/>
      <c r="EU267" s="14"/>
      <c r="EV267" s="14"/>
      <c r="EW267" s="14"/>
      <c r="EX267" s="14"/>
      <c r="EY267" s="14"/>
      <c r="EZ267" s="14"/>
      <c r="FA267" s="14"/>
      <c r="FB267" s="14"/>
      <c r="FC267" s="14"/>
      <c r="FD267" s="14"/>
      <c r="FE267" s="14"/>
      <c r="FF267" s="14"/>
      <c r="FG267" s="14"/>
      <c r="FH267" s="14"/>
      <c r="FI267" s="14"/>
      <c r="FJ267" s="14"/>
      <c r="FK267" s="14"/>
      <c r="FL267" s="14"/>
      <c r="FM267" s="14"/>
      <c r="FN267" s="14"/>
      <c r="FO267" s="14"/>
      <c r="FP267" s="14"/>
      <c r="FQ267" s="14"/>
      <c r="FR267" s="14"/>
      <c r="FS267" s="14"/>
      <c r="FT267" s="14"/>
      <c r="FU267" s="14"/>
      <c r="FV267" s="14"/>
      <c r="FW267" s="14"/>
      <c r="FX267" s="14"/>
      <c r="FY267" s="14"/>
      <c r="FZ267" s="14"/>
      <c r="GA267" s="14"/>
      <c r="GB267" s="14"/>
      <c r="GC267" s="14"/>
      <c r="GD267" s="14"/>
      <c r="GE267" s="14"/>
      <c r="GF267" s="14"/>
      <c r="GG267" s="14"/>
      <c r="GH267" s="14"/>
      <c r="GI267" s="14"/>
      <c r="GJ267" s="14"/>
      <c r="GK267" s="14"/>
      <c r="GL267" s="14"/>
      <c r="GM267" s="14"/>
      <c r="GN267" s="14"/>
      <c r="GO267" s="14"/>
      <c r="GP267" s="14"/>
      <c r="GQ267" s="14"/>
      <c r="GR267" s="14"/>
      <c r="GS267" s="14"/>
      <c r="GT267" s="14"/>
      <c r="GU267" s="14"/>
      <c r="GV267" s="14"/>
      <c r="GW267" s="14"/>
      <c r="GX267" s="14"/>
    </row>
    <row r="268" spans="2:206" x14ac:dyDescent="0.25">
      <c r="B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  <c r="EB268" s="14"/>
      <c r="EC268" s="14"/>
      <c r="ED268" s="14"/>
      <c r="EE268" s="14"/>
      <c r="EF268" s="14"/>
      <c r="EG268" s="14"/>
      <c r="EH268" s="14"/>
      <c r="EI268" s="14"/>
      <c r="EJ268" s="14"/>
      <c r="EK268" s="14"/>
      <c r="EL268" s="14"/>
      <c r="EM268" s="14"/>
      <c r="EN268" s="14"/>
      <c r="EO268" s="14"/>
      <c r="EP268" s="14"/>
      <c r="EQ268" s="14"/>
      <c r="ER268" s="14"/>
      <c r="ES268" s="14"/>
      <c r="ET268" s="14"/>
      <c r="EU268" s="14"/>
      <c r="EV268" s="14"/>
      <c r="EW268" s="14"/>
      <c r="EX268" s="14"/>
      <c r="EY268" s="14"/>
      <c r="EZ268" s="14"/>
      <c r="FA268" s="14"/>
      <c r="FB268" s="14"/>
      <c r="FC268" s="14"/>
      <c r="FD268" s="14"/>
      <c r="FE268" s="14"/>
      <c r="FF268" s="14"/>
      <c r="FG268" s="14"/>
      <c r="FH268" s="14"/>
      <c r="FI268" s="14"/>
      <c r="FJ268" s="14"/>
      <c r="FK268" s="14"/>
      <c r="FL268" s="14"/>
      <c r="FM268" s="14"/>
      <c r="FN268" s="14"/>
      <c r="FO268" s="14"/>
      <c r="FP268" s="14"/>
      <c r="FQ268" s="14"/>
      <c r="FR268" s="14"/>
      <c r="FS268" s="14"/>
      <c r="FT268" s="14"/>
      <c r="FU268" s="14"/>
      <c r="FV268" s="14"/>
      <c r="FW268" s="14"/>
      <c r="FX268" s="14"/>
      <c r="FY268" s="14"/>
      <c r="FZ268" s="14"/>
      <c r="GA268" s="14"/>
      <c r="GB268" s="14"/>
      <c r="GC268" s="14"/>
      <c r="GD268" s="14"/>
      <c r="GE268" s="14"/>
      <c r="GF268" s="14"/>
      <c r="GG268" s="14"/>
      <c r="GH268" s="14"/>
      <c r="GI268" s="14"/>
      <c r="GJ268" s="14"/>
      <c r="GK268" s="14"/>
      <c r="GL268" s="14"/>
      <c r="GM268" s="14"/>
      <c r="GN268" s="14"/>
      <c r="GO268" s="14"/>
      <c r="GP268" s="14"/>
      <c r="GQ268" s="14"/>
      <c r="GR268" s="14"/>
      <c r="GS268" s="14"/>
      <c r="GT268" s="14"/>
      <c r="GU268" s="14"/>
      <c r="GV268" s="14"/>
      <c r="GW268" s="14"/>
      <c r="GX268" s="14"/>
    </row>
    <row r="269" spans="2:206" x14ac:dyDescent="0.25">
      <c r="B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  <c r="EB269" s="14"/>
      <c r="EC269" s="14"/>
      <c r="ED269" s="14"/>
      <c r="EE269" s="14"/>
      <c r="EF269" s="14"/>
      <c r="EG269" s="14"/>
      <c r="EH269" s="14"/>
      <c r="EI269" s="14"/>
      <c r="EJ269" s="14"/>
      <c r="EK269" s="14"/>
      <c r="EL269" s="14"/>
      <c r="EM269" s="14"/>
      <c r="EN269" s="14"/>
      <c r="EO269" s="14"/>
      <c r="EP269" s="14"/>
      <c r="EQ269" s="14"/>
      <c r="ER269" s="14"/>
      <c r="ES269" s="14"/>
      <c r="ET269" s="14"/>
      <c r="EU269" s="14"/>
      <c r="EV269" s="14"/>
      <c r="EW269" s="14"/>
      <c r="EX269" s="14"/>
      <c r="EY269" s="14"/>
      <c r="EZ269" s="14"/>
      <c r="FA269" s="14"/>
      <c r="FB269" s="14"/>
      <c r="FC269" s="14"/>
      <c r="FD269" s="14"/>
      <c r="FE269" s="14"/>
      <c r="FF269" s="14"/>
      <c r="FG269" s="14"/>
      <c r="FH269" s="14"/>
      <c r="FI269" s="14"/>
      <c r="FJ269" s="14"/>
      <c r="FK269" s="14"/>
      <c r="FL269" s="14"/>
      <c r="FM269" s="14"/>
      <c r="FN269" s="14"/>
      <c r="FO269" s="14"/>
      <c r="FP269" s="14"/>
      <c r="FQ269" s="14"/>
      <c r="FR269" s="14"/>
      <c r="FS269" s="14"/>
      <c r="FT269" s="14"/>
      <c r="FU269" s="14"/>
      <c r="FV269" s="14"/>
      <c r="FW269" s="14"/>
      <c r="FX269" s="14"/>
      <c r="FY269" s="14"/>
      <c r="FZ269" s="14"/>
      <c r="GA269" s="14"/>
      <c r="GB269" s="14"/>
      <c r="GC269" s="14"/>
      <c r="GD269" s="14"/>
      <c r="GE269" s="14"/>
      <c r="GF269" s="14"/>
      <c r="GG269" s="14"/>
      <c r="GH269" s="14"/>
      <c r="GI269" s="14"/>
      <c r="GJ269" s="14"/>
      <c r="GK269" s="14"/>
      <c r="GL269" s="14"/>
      <c r="GM269" s="14"/>
      <c r="GN269" s="14"/>
      <c r="GO269" s="14"/>
      <c r="GP269" s="14"/>
      <c r="GQ269" s="14"/>
      <c r="GR269" s="14"/>
      <c r="GS269" s="14"/>
      <c r="GT269" s="14"/>
      <c r="GU269" s="14"/>
      <c r="GV269" s="14"/>
      <c r="GW269" s="14"/>
      <c r="GX269" s="14"/>
    </row>
    <row r="270" spans="2:206" x14ac:dyDescent="0.25">
      <c r="B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  <c r="EB270" s="14"/>
      <c r="EC270" s="14"/>
      <c r="ED270" s="14"/>
      <c r="EE270" s="14"/>
      <c r="EF270" s="14"/>
      <c r="EG270" s="14"/>
      <c r="EH270" s="14"/>
      <c r="EI270" s="14"/>
      <c r="EJ270" s="14"/>
      <c r="EK270" s="14"/>
      <c r="EL270" s="14"/>
      <c r="EM270" s="14"/>
      <c r="EN270" s="14"/>
      <c r="EO270" s="14"/>
      <c r="EP270" s="14"/>
      <c r="EQ270" s="14"/>
      <c r="ER270" s="14"/>
      <c r="ES270" s="14"/>
      <c r="ET270" s="14"/>
      <c r="EU270" s="14"/>
      <c r="EV270" s="14"/>
      <c r="EW270" s="14"/>
      <c r="EX270" s="14"/>
      <c r="EY270" s="14"/>
      <c r="EZ270" s="14"/>
      <c r="FA270" s="14"/>
      <c r="FB270" s="14"/>
      <c r="FC270" s="14"/>
      <c r="FD270" s="14"/>
      <c r="FE270" s="14"/>
      <c r="FF270" s="14"/>
      <c r="FG270" s="14"/>
      <c r="FH270" s="14"/>
      <c r="FI270" s="14"/>
      <c r="FJ270" s="14"/>
      <c r="FK270" s="14"/>
      <c r="FL270" s="14"/>
      <c r="FM270" s="14"/>
      <c r="FN270" s="14"/>
      <c r="FO270" s="14"/>
      <c r="FP270" s="14"/>
      <c r="FQ270" s="14"/>
      <c r="FR270" s="14"/>
      <c r="FS270" s="14"/>
      <c r="FT270" s="14"/>
      <c r="FU270" s="14"/>
      <c r="FV270" s="14"/>
      <c r="FW270" s="14"/>
      <c r="FX270" s="14"/>
      <c r="FY270" s="14"/>
      <c r="FZ270" s="14"/>
      <c r="GA270" s="14"/>
      <c r="GB270" s="14"/>
      <c r="GC270" s="14"/>
      <c r="GD270" s="14"/>
      <c r="GE270" s="14"/>
      <c r="GF270" s="14"/>
      <c r="GG270" s="14"/>
      <c r="GH270" s="14"/>
      <c r="GI270" s="14"/>
      <c r="GJ270" s="14"/>
      <c r="GK270" s="14"/>
      <c r="GL270" s="14"/>
      <c r="GM270" s="14"/>
      <c r="GN270" s="14"/>
      <c r="GO270" s="14"/>
      <c r="GP270" s="14"/>
      <c r="GQ270" s="14"/>
      <c r="GR270" s="14"/>
      <c r="GS270" s="14"/>
      <c r="GT270" s="14"/>
      <c r="GU270" s="14"/>
      <c r="GV270" s="14"/>
      <c r="GW270" s="14"/>
      <c r="GX270" s="14"/>
    </row>
    <row r="271" spans="2:206" x14ac:dyDescent="0.25">
      <c r="B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14"/>
      <c r="DM271" s="14"/>
      <c r="DN271" s="14"/>
      <c r="DO271" s="14"/>
      <c r="DP271" s="14"/>
      <c r="DQ271" s="14"/>
      <c r="DR271" s="14"/>
      <c r="DS271" s="14"/>
      <c r="DT271" s="14"/>
      <c r="DU271" s="14"/>
      <c r="DV271" s="14"/>
      <c r="DW271" s="14"/>
      <c r="DX271" s="14"/>
      <c r="DY271" s="14"/>
      <c r="DZ271" s="14"/>
      <c r="EA271" s="14"/>
      <c r="EB271" s="14"/>
      <c r="EC271" s="14"/>
      <c r="ED271" s="14"/>
      <c r="EE271" s="14"/>
      <c r="EF271" s="14"/>
      <c r="EG271" s="14"/>
      <c r="EH271" s="14"/>
      <c r="EI271" s="14"/>
      <c r="EJ271" s="14"/>
      <c r="EK271" s="14"/>
      <c r="EL271" s="14"/>
      <c r="EM271" s="14"/>
      <c r="EN271" s="14"/>
      <c r="EO271" s="14"/>
      <c r="EP271" s="14"/>
      <c r="EQ271" s="14"/>
      <c r="ER271" s="14"/>
      <c r="ES271" s="14"/>
      <c r="ET271" s="14"/>
      <c r="EU271" s="14"/>
      <c r="EV271" s="14"/>
      <c r="EW271" s="14"/>
      <c r="EX271" s="14"/>
      <c r="EY271" s="14"/>
      <c r="EZ271" s="14"/>
      <c r="FA271" s="14"/>
      <c r="FB271" s="14"/>
      <c r="FC271" s="14"/>
      <c r="FD271" s="14"/>
      <c r="FE271" s="14"/>
      <c r="FF271" s="14"/>
      <c r="FG271" s="14"/>
      <c r="FH271" s="14"/>
      <c r="FI271" s="14"/>
      <c r="FJ271" s="14"/>
      <c r="FK271" s="14"/>
      <c r="FL271" s="14"/>
      <c r="FM271" s="14"/>
      <c r="FN271" s="14"/>
      <c r="FO271" s="14"/>
      <c r="FP271" s="14"/>
      <c r="FQ271" s="14"/>
      <c r="FR271" s="14"/>
      <c r="FS271" s="14"/>
      <c r="FT271" s="14"/>
      <c r="FU271" s="14"/>
      <c r="FV271" s="14"/>
      <c r="FW271" s="14"/>
      <c r="FX271" s="14"/>
      <c r="FY271" s="14"/>
      <c r="FZ271" s="14"/>
      <c r="GA271" s="14"/>
      <c r="GB271" s="14"/>
      <c r="GC271" s="14"/>
      <c r="GD271" s="14"/>
      <c r="GE271" s="14"/>
      <c r="GF271" s="14"/>
      <c r="GG271" s="14"/>
      <c r="GH271" s="14"/>
      <c r="GI271" s="14"/>
      <c r="GJ271" s="14"/>
      <c r="GK271" s="14"/>
      <c r="GL271" s="14"/>
      <c r="GM271" s="14"/>
      <c r="GN271" s="14"/>
      <c r="GO271" s="14"/>
      <c r="GP271" s="14"/>
      <c r="GQ271" s="14"/>
      <c r="GR271" s="14"/>
      <c r="GS271" s="14"/>
      <c r="GT271" s="14"/>
      <c r="GU271" s="14"/>
      <c r="GV271" s="14"/>
      <c r="GW271" s="14"/>
      <c r="GX271" s="14"/>
    </row>
    <row r="272" spans="2:206" x14ac:dyDescent="0.25">
      <c r="B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14"/>
      <c r="DM272" s="14"/>
      <c r="DN272" s="14"/>
      <c r="DO272" s="14"/>
      <c r="DP272" s="14"/>
      <c r="DQ272" s="14"/>
      <c r="DR272" s="14"/>
      <c r="DS272" s="14"/>
      <c r="DT272" s="14"/>
      <c r="DU272" s="14"/>
      <c r="DV272" s="14"/>
      <c r="DW272" s="14"/>
      <c r="DX272" s="14"/>
      <c r="DY272" s="14"/>
      <c r="DZ272" s="14"/>
      <c r="EA272" s="14"/>
      <c r="EB272" s="14"/>
      <c r="EC272" s="14"/>
      <c r="ED272" s="14"/>
      <c r="EE272" s="14"/>
      <c r="EF272" s="14"/>
      <c r="EG272" s="14"/>
      <c r="EH272" s="14"/>
      <c r="EI272" s="14"/>
      <c r="EJ272" s="14"/>
      <c r="EK272" s="14"/>
      <c r="EL272" s="14"/>
      <c r="EM272" s="14"/>
      <c r="EN272" s="14"/>
      <c r="EO272" s="14"/>
      <c r="EP272" s="14"/>
      <c r="EQ272" s="14"/>
      <c r="ER272" s="14"/>
      <c r="ES272" s="14"/>
      <c r="ET272" s="14"/>
      <c r="EU272" s="14"/>
      <c r="EV272" s="14"/>
      <c r="EW272" s="14"/>
      <c r="EX272" s="14"/>
      <c r="EY272" s="14"/>
      <c r="EZ272" s="14"/>
      <c r="FA272" s="14"/>
      <c r="FB272" s="14"/>
      <c r="FC272" s="14"/>
      <c r="FD272" s="14"/>
      <c r="FE272" s="14"/>
      <c r="FF272" s="14"/>
      <c r="FG272" s="14"/>
      <c r="FH272" s="14"/>
      <c r="FI272" s="14"/>
      <c r="FJ272" s="14"/>
      <c r="FK272" s="14"/>
      <c r="FL272" s="14"/>
      <c r="FM272" s="14"/>
      <c r="FN272" s="14"/>
      <c r="FO272" s="14"/>
      <c r="FP272" s="14"/>
      <c r="FQ272" s="14"/>
      <c r="FR272" s="14"/>
      <c r="FS272" s="14"/>
      <c r="FT272" s="14"/>
      <c r="FU272" s="14"/>
      <c r="FV272" s="14"/>
      <c r="FW272" s="14"/>
      <c r="FX272" s="14"/>
      <c r="FY272" s="14"/>
      <c r="FZ272" s="14"/>
      <c r="GA272" s="14"/>
      <c r="GB272" s="14"/>
      <c r="GC272" s="14"/>
      <c r="GD272" s="14"/>
      <c r="GE272" s="14"/>
      <c r="GF272" s="14"/>
      <c r="GG272" s="14"/>
      <c r="GH272" s="14"/>
      <c r="GI272" s="14"/>
      <c r="GJ272" s="14"/>
      <c r="GK272" s="14"/>
      <c r="GL272" s="14"/>
      <c r="GM272" s="14"/>
      <c r="GN272" s="14"/>
      <c r="GO272" s="14"/>
      <c r="GP272" s="14"/>
      <c r="GQ272" s="14"/>
      <c r="GR272" s="14"/>
      <c r="GS272" s="14"/>
      <c r="GT272" s="14"/>
      <c r="GU272" s="14"/>
      <c r="GV272" s="14"/>
      <c r="GW272" s="14"/>
      <c r="GX272" s="14"/>
    </row>
    <row r="273" spans="2:206" x14ac:dyDescent="0.25">
      <c r="B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14"/>
      <c r="DM273" s="14"/>
      <c r="DN273" s="14"/>
      <c r="DO273" s="14"/>
      <c r="DP273" s="14"/>
      <c r="DQ273" s="14"/>
      <c r="DR273" s="14"/>
      <c r="DS273" s="14"/>
      <c r="DT273" s="14"/>
      <c r="DU273" s="14"/>
      <c r="DV273" s="14"/>
      <c r="DW273" s="14"/>
      <c r="DX273" s="14"/>
      <c r="DY273" s="14"/>
      <c r="DZ273" s="14"/>
      <c r="EA273" s="14"/>
      <c r="EB273" s="14"/>
      <c r="EC273" s="14"/>
      <c r="ED273" s="14"/>
      <c r="EE273" s="14"/>
      <c r="EF273" s="14"/>
      <c r="EG273" s="14"/>
      <c r="EH273" s="14"/>
      <c r="EI273" s="14"/>
      <c r="EJ273" s="14"/>
      <c r="EK273" s="14"/>
      <c r="EL273" s="14"/>
      <c r="EM273" s="14"/>
      <c r="EN273" s="14"/>
      <c r="EO273" s="14"/>
      <c r="EP273" s="14"/>
      <c r="EQ273" s="14"/>
      <c r="ER273" s="14"/>
      <c r="ES273" s="14"/>
      <c r="ET273" s="14"/>
      <c r="EU273" s="14"/>
      <c r="EV273" s="14"/>
      <c r="EW273" s="14"/>
      <c r="EX273" s="14"/>
      <c r="EY273" s="14"/>
      <c r="EZ273" s="14"/>
      <c r="FA273" s="14"/>
      <c r="FB273" s="14"/>
      <c r="FC273" s="14"/>
      <c r="FD273" s="14"/>
      <c r="FE273" s="14"/>
      <c r="FF273" s="14"/>
      <c r="FG273" s="14"/>
      <c r="FH273" s="14"/>
      <c r="FI273" s="14"/>
      <c r="FJ273" s="14"/>
      <c r="FK273" s="14"/>
      <c r="FL273" s="14"/>
      <c r="FM273" s="14"/>
      <c r="FN273" s="14"/>
      <c r="FO273" s="14"/>
      <c r="FP273" s="14"/>
      <c r="FQ273" s="14"/>
      <c r="FR273" s="14"/>
      <c r="FS273" s="14"/>
      <c r="FT273" s="14"/>
      <c r="FU273" s="14"/>
      <c r="FV273" s="14"/>
      <c r="FW273" s="14"/>
      <c r="FX273" s="14"/>
      <c r="FY273" s="14"/>
      <c r="FZ273" s="14"/>
      <c r="GA273" s="14"/>
      <c r="GB273" s="14"/>
      <c r="GC273" s="14"/>
      <c r="GD273" s="14"/>
      <c r="GE273" s="14"/>
      <c r="GF273" s="14"/>
      <c r="GG273" s="14"/>
      <c r="GH273" s="14"/>
      <c r="GI273" s="14"/>
      <c r="GJ273" s="14"/>
      <c r="GK273" s="14"/>
      <c r="GL273" s="14"/>
      <c r="GM273" s="14"/>
      <c r="GN273" s="14"/>
      <c r="GO273" s="14"/>
      <c r="GP273" s="14"/>
      <c r="GQ273" s="14"/>
      <c r="GR273" s="14"/>
      <c r="GS273" s="14"/>
      <c r="GT273" s="14"/>
      <c r="GU273" s="14"/>
      <c r="GV273" s="14"/>
      <c r="GW273" s="14"/>
      <c r="GX273" s="14"/>
    </row>
    <row r="274" spans="2:206" x14ac:dyDescent="0.25">
      <c r="B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14"/>
      <c r="DM274" s="14"/>
      <c r="DN274" s="14"/>
      <c r="DO274" s="14"/>
      <c r="DP274" s="14"/>
      <c r="DQ274" s="14"/>
      <c r="DR274" s="14"/>
      <c r="DS274" s="14"/>
      <c r="DT274" s="14"/>
      <c r="DU274" s="14"/>
      <c r="DV274" s="14"/>
      <c r="DW274" s="14"/>
      <c r="DX274" s="14"/>
      <c r="DY274" s="14"/>
      <c r="DZ274" s="14"/>
      <c r="EA274" s="14"/>
      <c r="EB274" s="14"/>
      <c r="EC274" s="14"/>
      <c r="ED274" s="14"/>
      <c r="EE274" s="14"/>
      <c r="EF274" s="14"/>
      <c r="EG274" s="14"/>
      <c r="EH274" s="14"/>
      <c r="EI274" s="14"/>
      <c r="EJ274" s="14"/>
      <c r="EK274" s="14"/>
      <c r="EL274" s="14"/>
      <c r="EM274" s="14"/>
      <c r="EN274" s="14"/>
      <c r="EO274" s="14"/>
      <c r="EP274" s="14"/>
      <c r="EQ274" s="14"/>
      <c r="ER274" s="14"/>
      <c r="ES274" s="14"/>
      <c r="ET274" s="14"/>
      <c r="EU274" s="14"/>
      <c r="EV274" s="14"/>
      <c r="EW274" s="14"/>
      <c r="EX274" s="14"/>
      <c r="EY274" s="14"/>
      <c r="EZ274" s="14"/>
      <c r="FA274" s="14"/>
      <c r="FB274" s="14"/>
      <c r="FC274" s="14"/>
      <c r="FD274" s="14"/>
      <c r="FE274" s="14"/>
      <c r="FF274" s="14"/>
      <c r="FG274" s="14"/>
      <c r="FH274" s="14"/>
      <c r="FI274" s="14"/>
      <c r="FJ274" s="14"/>
      <c r="FK274" s="14"/>
      <c r="FL274" s="14"/>
      <c r="FM274" s="14"/>
      <c r="FN274" s="14"/>
      <c r="FO274" s="14"/>
      <c r="FP274" s="14"/>
      <c r="FQ274" s="14"/>
      <c r="FR274" s="14"/>
      <c r="FS274" s="14"/>
      <c r="FT274" s="14"/>
      <c r="FU274" s="14"/>
      <c r="FV274" s="14"/>
      <c r="FW274" s="14"/>
      <c r="FX274" s="14"/>
      <c r="FY274" s="14"/>
      <c r="FZ274" s="14"/>
      <c r="GA274" s="14"/>
      <c r="GB274" s="14"/>
      <c r="GC274" s="14"/>
      <c r="GD274" s="14"/>
      <c r="GE274" s="14"/>
      <c r="GF274" s="14"/>
      <c r="GG274" s="14"/>
      <c r="GH274" s="14"/>
      <c r="GI274" s="14"/>
      <c r="GJ274" s="14"/>
      <c r="GK274" s="14"/>
      <c r="GL274" s="14"/>
      <c r="GM274" s="14"/>
      <c r="GN274" s="14"/>
      <c r="GO274" s="14"/>
      <c r="GP274" s="14"/>
      <c r="GQ274" s="14"/>
      <c r="GR274" s="14"/>
      <c r="GS274" s="14"/>
      <c r="GT274" s="14"/>
      <c r="GU274" s="14"/>
      <c r="GV274" s="14"/>
      <c r="GW274" s="14"/>
      <c r="GX274" s="14"/>
    </row>
    <row r="275" spans="2:206" x14ac:dyDescent="0.25">
      <c r="B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14"/>
      <c r="DM275" s="14"/>
      <c r="DN275" s="14"/>
      <c r="DO275" s="14"/>
      <c r="DP275" s="14"/>
      <c r="DQ275" s="14"/>
      <c r="DR275" s="14"/>
      <c r="DS275" s="14"/>
      <c r="DT275" s="14"/>
      <c r="DU275" s="14"/>
      <c r="DV275" s="14"/>
      <c r="DW275" s="14"/>
      <c r="DX275" s="14"/>
      <c r="DY275" s="14"/>
      <c r="DZ275" s="14"/>
      <c r="EA275" s="14"/>
      <c r="EB275" s="14"/>
      <c r="EC275" s="14"/>
      <c r="ED275" s="14"/>
      <c r="EE275" s="14"/>
      <c r="EF275" s="14"/>
      <c r="EG275" s="14"/>
      <c r="EH275" s="14"/>
      <c r="EI275" s="14"/>
      <c r="EJ275" s="14"/>
      <c r="EK275" s="14"/>
      <c r="EL275" s="14"/>
      <c r="EM275" s="14"/>
      <c r="EN275" s="14"/>
      <c r="EO275" s="14"/>
      <c r="EP275" s="14"/>
      <c r="EQ275" s="14"/>
      <c r="ER275" s="14"/>
      <c r="ES275" s="14"/>
      <c r="ET275" s="14"/>
      <c r="EU275" s="14"/>
      <c r="EV275" s="14"/>
      <c r="EW275" s="14"/>
      <c r="EX275" s="14"/>
      <c r="EY275" s="14"/>
      <c r="EZ275" s="14"/>
      <c r="FA275" s="14"/>
      <c r="FB275" s="14"/>
      <c r="FC275" s="14"/>
      <c r="FD275" s="14"/>
      <c r="FE275" s="14"/>
      <c r="FF275" s="14"/>
      <c r="FG275" s="14"/>
      <c r="FH275" s="14"/>
      <c r="FI275" s="14"/>
      <c r="FJ275" s="14"/>
      <c r="FK275" s="14"/>
      <c r="FL275" s="14"/>
      <c r="FM275" s="14"/>
      <c r="FN275" s="14"/>
      <c r="FO275" s="14"/>
      <c r="FP275" s="14"/>
      <c r="FQ275" s="14"/>
      <c r="FR275" s="14"/>
      <c r="FS275" s="14"/>
      <c r="FT275" s="14"/>
      <c r="FU275" s="14"/>
      <c r="FV275" s="14"/>
      <c r="FW275" s="14"/>
      <c r="FX275" s="14"/>
      <c r="FY275" s="14"/>
      <c r="FZ275" s="14"/>
      <c r="GA275" s="14"/>
      <c r="GB275" s="14"/>
      <c r="GC275" s="14"/>
      <c r="GD275" s="14"/>
      <c r="GE275" s="14"/>
      <c r="GF275" s="14"/>
      <c r="GG275" s="14"/>
      <c r="GH275" s="14"/>
      <c r="GI275" s="14"/>
      <c r="GJ275" s="14"/>
      <c r="GK275" s="14"/>
      <c r="GL275" s="14"/>
      <c r="GM275" s="14"/>
      <c r="GN275" s="14"/>
      <c r="GO275" s="14"/>
      <c r="GP275" s="14"/>
      <c r="GQ275" s="14"/>
      <c r="GR275" s="14"/>
      <c r="GS275" s="14"/>
      <c r="GT275" s="14"/>
      <c r="GU275" s="14"/>
      <c r="GV275" s="14"/>
      <c r="GW275" s="14"/>
      <c r="GX275" s="14"/>
    </row>
    <row r="276" spans="2:206" x14ac:dyDescent="0.25">
      <c r="B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14"/>
      <c r="DM276" s="14"/>
      <c r="DN276" s="14"/>
      <c r="DO276" s="14"/>
      <c r="DP276" s="14"/>
      <c r="DQ276" s="14"/>
      <c r="DR276" s="14"/>
      <c r="DS276" s="14"/>
      <c r="DT276" s="14"/>
      <c r="DU276" s="14"/>
      <c r="DV276" s="14"/>
      <c r="DW276" s="14"/>
      <c r="DX276" s="14"/>
      <c r="DY276" s="14"/>
      <c r="DZ276" s="14"/>
      <c r="EA276" s="14"/>
      <c r="EB276" s="14"/>
      <c r="EC276" s="14"/>
      <c r="ED276" s="14"/>
      <c r="EE276" s="14"/>
      <c r="EF276" s="14"/>
      <c r="EG276" s="14"/>
      <c r="EH276" s="14"/>
      <c r="EI276" s="14"/>
      <c r="EJ276" s="14"/>
      <c r="EK276" s="14"/>
      <c r="EL276" s="14"/>
      <c r="EM276" s="14"/>
      <c r="EN276" s="14"/>
      <c r="EO276" s="14"/>
      <c r="EP276" s="14"/>
      <c r="EQ276" s="14"/>
      <c r="ER276" s="14"/>
      <c r="ES276" s="14"/>
      <c r="ET276" s="14"/>
      <c r="EU276" s="14"/>
      <c r="EV276" s="14"/>
      <c r="EW276" s="14"/>
      <c r="EX276" s="14"/>
      <c r="EY276" s="14"/>
      <c r="EZ276" s="14"/>
      <c r="FA276" s="14"/>
      <c r="FB276" s="14"/>
      <c r="FC276" s="14"/>
      <c r="FD276" s="14"/>
      <c r="FE276" s="14"/>
      <c r="FF276" s="14"/>
      <c r="FG276" s="14"/>
      <c r="FH276" s="14"/>
      <c r="FI276" s="14"/>
      <c r="FJ276" s="14"/>
      <c r="FK276" s="14"/>
      <c r="FL276" s="14"/>
      <c r="FM276" s="14"/>
      <c r="FN276" s="14"/>
      <c r="FO276" s="14"/>
      <c r="FP276" s="14"/>
      <c r="FQ276" s="14"/>
      <c r="FR276" s="14"/>
      <c r="FS276" s="14"/>
      <c r="FT276" s="14"/>
      <c r="FU276" s="14"/>
      <c r="FV276" s="14"/>
      <c r="FW276" s="14"/>
      <c r="FX276" s="14"/>
      <c r="FY276" s="14"/>
      <c r="FZ276" s="14"/>
      <c r="GA276" s="14"/>
      <c r="GB276" s="14"/>
      <c r="GC276" s="14"/>
      <c r="GD276" s="14"/>
      <c r="GE276" s="14"/>
      <c r="GF276" s="14"/>
      <c r="GG276" s="14"/>
      <c r="GH276" s="14"/>
      <c r="GI276" s="14"/>
      <c r="GJ276" s="14"/>
      <c r="GK276" s="14"/>
      <c r="GL276" s="14"/>
      <c r="GM276" s="14"/>
      <c r="GN276" s="14"/>
      <c r="GO276" s="14"/>
      <c r="GP276" s="14"/>
      <c r="GQ276" s="14"/>
      <c r="GR276" s="14"/>
      <c r="GS276" s="14"/>
      <c r="GT276" s="14"/>
      <c r="GU276" s="14"/>
      <c r="GV276" s="14"/>
      <c r="GW276" s="14"/>
      <c r="GX276" s="14"/>
    </row>
    <row r="277" spans="2:206" x14ac:dyDescent="0.25">
      <c r="B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14"/>
      <c r="DM277" s="14"/>
      <c r="DN277" s="14"/>
      <c r="DO277" s="14"/>
      <c r="DP277" s="14"/>
      <c r="DQ277" s="14"/>
      <c r="DR277" s="14"/>
      <c r="DS277" s="14"/>
      <c r="DT277" s="14"/>
      <c r="DU277" s="14"/>
      <c r="DV277" s="14"/>
      <c r="DW277" s="14"/>
      <c r="DX277" s="14"/>
      <c r="DY277" s="14"/>
      <c r="DZ277" s="14"/>
      <c r="EA277" s="14"/>
      <c r="EB277" s="14"/>
      <c r="EC277" s="14"/>
      <c r="ED277" s="14"/>
      <c r="EE277" s="14"/>
      <c r="EF277" s="14"/>
      <c r="EG277" s="14"/>
      <c r="EH277" s="14"/>
      <c r="EI277" s="14"/>
      <c r="EJ277" s="14"/>
      <c r="EK277" s="14"/>
      <c r="EL277" s="14"/>
      <c r="EM277" s="14"/>
      <c r="EN277" s="14"/>
      <c r="EO277" s="14"/>
      <c r="EP277" s="14"/>
      <c r="EQ277" s="14"/>
      <c r="ER277" s="14"/>
      <c r="ES277" s="14"/>
      <c r="ET277" s="14"/>
      <c r="EU277" s="14"/>
      <c r="EV277" s="14"/>
      <c r="EW277" s="14"/>
      <c r="EX277" s="14"/>
      <c r="EY277" s="14"/>
      <c r="EZ277" s="14"/>
      <c r="FA277" s="14"/>
      <c r="FB277" s="14"/>
      <c r="FC277" s="14"/>
      <c r="FD277" s="14"/>
      <c r="FE277" s="14"/>
      <c r="FF277" s="14"/>
      <c r="FG277" s="14"/>
      <c r="FH277" s="14"/>
      <c r="FI277" s="14"/>
      <c r="FJ277" s="14"/>
      <c r="FK277" s="14"/>
      <c r="FL277" s="14"/>
      <c r="FM277" s="14"/>
      <c r="FN277" s="14"/>
      <c r="FO277" s="14"/>
      <c r="FP277" s="14"/>
      <c r="FQ277" s="14"/>
      <c r="FR277" s="14"/>
      <c r="FS277" s="14"/>
      <c r="FT277" s="14"/>
      <c r="FU277" s="14"/>
      <c r="FV277" s="14"/>
      <c r="FW277" s="14"/>
      <c r="FX277" s="14"/>
      <c r="FY277" s="14"/>
      <c r="FZ277" s="14"/>
      <c r="GA277" s="14"/>
      <c r="GB277" s="14"/>
      <c r="GC277" s="14"/>
      <c r="GD277" s="14"/>
      <c r="GE277" s="14"/>
      <c r="GF277" s="14"/>
      <c r="GG277" s="14"/>
      <c r="GH277" s="14"/>
      <c r="GI277" s="14"/>
      <c r="GJ277" s="14"/>
      <c r="GK277" s="14"/>
      <c r="GL277" s="14"/>
      <c r="GM277" s="14"/>
      <c r="GN277" s="14"/>
      <c r="GO277" s="14"/>
      <c r="GP277" s="14"/>
      <c r="GQ277" s="14"/>
      <c r="GR277" s="14"/>
      <c r="GS277" s="14"/>
      <c r="GT277" s="14"/>
      <c r="GU277" s="14"/>
      <c r="GV277" s="14"/>
      <c r="GW277" s="14"/>
      <c r="GX277" s="14"/>
    </row>
    <row r="278" spans="2:206" x14ac:dyDescent="0.25">
      <c r="B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14"/>
      <c r="DM278" s="14"/>
      <c r="DN278" s="14"/>
      <c r="DO278" s="14"/>
      <c r="DP278" s="14"/>
      <c r="DQ278" s="14"/>
      <c r="DR278" s="14"/>
      <c r="DS278" s="14"/>
      <c r="DT278" s="14"/>
      <c r="DU278" s="14"/>
      <c r="DV278" s="14"/>
      <c r="DW278" s="14"/>
      <c r="DX278" s="14"/>
      <c r="DY278" s="14"/>
      <c r="DZ278" s="14"/>
      <c r="EA278" s="14"/>
      <c r="EB278" s="14"/>
      <c r="EC278" s="14"/>
      <c r="ED278" s="14"/>
      <c r="EE278" s="14"/>
      <c r="EF278" s="14"/>
      <c r="EG278" s="14"/>
      <c r="EH278" s="14"/>
      <c r="EI278" s="14"/>
      <c r="EJ278" s="14"/>
      <c r="EK278" s="14"/>
      <c r="EL278" s="14"/>
      <c r="EM278" s="14"/>
      <c r="EN278" s="14"/>
      <c r="EO278" s="14"/>
      <c r="EP278" s="14"/>
      <c r="EQ278" s="14"/>
      <c r="ER278" s="14"/>
      <c r="ES278" s="14"/>
      <c r="ET278" s="14"/>
      <c r="EU278" s="14"/>
      <c r="EV278" s="14"/>
      <c r="EW278" s="14"/>
      <c r="EX278" s="14"/>
      <c r="EY278" s="14"/>
      <c r="EZ278" s="14"/>
      <c r="FA278" s="14"/>
      <c r="FB278" s="14"/>
      <c r="FC278" s="14"/>
      <c r="FD278" s="14"/>
      <c r="FE278" s="14"/>
      <c r="FF278" s="14"/>
      <c r="FG278" s="14"/>
      <c r="FH278" s="14"/>
      <c r="FI278" s="14"/>
      <c r="FJ278" s="14"/>
      <c r="FK278" s="14"/>
      <c r="FL278" s="14"/>
      <c r="FM278" s="14"/>
      <c r="FN278" s="14"/>
      <c r="FO278" s="14"/>
      <c r="FP278" s="14"/>
      <c r="FQ278" s="14"/>
      <c r="FR278" s="14"/>
      <c r="FS278" s="14"/>
      <c r="FT278" s="14"/>
      <c r="FU278" s="14"/>
      <c r="FV278" s="14"/>
      <c r="FW278" s="14"/>
      <c r="FX278" s="14"/>
      <c r="FY278" s="14"/>
      <c r="FZ278" s="14"/>
      <c r="GA278" s="14"/>
      <c r="GB278" s="14"/>
      <c r="GC278" s="14"/>
      <c r="GD278" s="14"/>
      <c r="GE278" s="14"/>
      <c r="GF278" s="14"/>
      <c r="GG278" s="14"/>
      <c r="GH278" s="14"/>
      <c r="GI278" s="14"/>
      <c r="GJ278" s="14"/>
      <c r="GK278" s="14"/>
      <c r="GL278" s="14"/>
      <c r="GM278" s="14"/>
      <c r="GN278" s="14"/>
      <c r="GO278" s="14"/>
      <c r="GP278" s="14"/>
      <c r="GQ278" s="14"/>
      <c r="GR278" s="14"/>
      <c r="GS278" s="14"/>
      <c r="GT278" s="14"/>
      <c r="GU278" s="14"/>
      <c r="GV278" s="14"/>
      <c r="GW278" s="14"/>
      <c r="GX278" s="14"/>
    </row>
    <row r="279" spans="2:206" x14ac:dyDescent="0.25">
      <c r="B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14"/>
      <c r="DM279" s="14"/>
      <c r="DN279" s="14"/>
      <c r="DO279" s="14"/>
      <c r="DP279" s="14"/>
      <c r="DQ279" s="14"/>
      <c r="DR279" s="14"/>
      <c r="DS279" s="14"/>
      <c r="DT279" s="14"/>
      <c r="DU279" s="14"/>
      <c r="DV279" s="14"/>
      <c r="DW279" s="14"/>
      <c r="DX279" s="14"/>
      <c r="DY279" s="14"/>
      <c r="DZ279" s="14"/>
      <c r="EA279" s="14"/>
      <c r="EB279" s="14"/>
      <c r="EC279" s="14"/>
      <c r="ED279" s="14"/>
      <c r="EE279" s="14"/>
      <c r="EF279" s="14"/>
      <c r="EG279" s="14"/>
      <c r="EH279" s="14"/>
      <c r="EI279" s="14"/>
      <c r="EJ279" s="14"/>
      <c r="EK279" s="14"/>
      <c r="EL279" s="14"/>
      <c r="EM279" s="14"/>
      <c r="EN279" s="14"/>
      <c r="EO279" s="14"/>
      <c r="EP279" s="14"/>
      <c r="EQ279" s="14"/>
      <c r="ER279" s="14"/>
      <c r="ES279" s="14"/>
      <c r="ET279" s="14"/>
      <c r="EU279" s="14"/>
      <c r="EV279" s="14"/>
      <c r="EW279" s="14"/>
      <c r="EX279" s="14"/>
      <c r="EY279" s="14"/>
      <c r="EZ279" s="14"/>
      <c r="FA279" s="14"/>
      <c r="FB279" s="14"/>
      <c r="FC279" s="14"/>
      <c r="FD279" s="14"/>
      <c r="FE279" s="14"/>
      <c r="FF279" s="14"/>
      <c r="FG279" s="14"/>
      <c r="FH279" s="14"/>
      <c r="FI279" s="14"/>
      <c r="FJ279" s="14"/>
      <c r="FK279" s="14"/>
      <c r="FL279" s="14"/>
      <c r="FM279" s="14"/>
      <c r="FN279" s="14"/>
      <c r="FO279" s="14"/>
      <c r="FP279" s="14"/>
      <c r="FQ279" s="14"/>
      <c r="FR279" s="14"/>
      <c r="FS279" s="14"/>
      <c r="FT279" s="14"/>
      <c r="FU279" s="14"/>
      <c r="FV279" s="14"/>
      <c r="FW279" s="14"/>
      <c r="FX279" s="14"/>
      <c r="FY279" s="14"/>
      <c r="FZ279" s="14"/>
      <c r="GA279" s="14"/>
      <c r="GB279" s="14"/>
      <c r="GC279" s="14"/>
      <c r="GD279" s="14"/>
      <c r="GE279" s="14"/>
      <c r="GF279" s="14"/>
      <c r="GG279" s="14"/>
      <c r="GH279" s="14"/>
      <c r="GI279" s="14"/>
      <c r="GJ279" s="14"/>
      <c r="GK279" s="14"/>
      <c r="GL279" s="14"/>
      <c r="GM279" s="14"/>
      <c r="GN279" s="14"/>
      <c r="GO279" s="14"/>
      <c r="GP279" s="14"/>
      <c r="GQ279" s="14"/>
      <c r="GR279" s="14"/>
      <c r="GS279" s="14"/>
      <c r="GT279" s="14"/>
      <c r="GU279" s="14"/>
      <c r="GV279" s="14"/>
      <c r="GW279" s="14"/>
      <c r="GX279" s="14"/>
    </row>
    <row r="280" spans="2:206" x14ac:dyDescent="0.25">
      <c r="B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14"/>
      <c r="DM280" s="14"/>
      <c r="DN280" s="14"/>
      <c r="DO280" s="14"/>
      <c r="DP280" s="14"/>
      <c r="DQ280" s="14"/>
      <c r="DR280" s="14"/>
      <c r="DS280" s="14"/>
      <c r="DT280" s="14"/>
      <c r="DU280" s="14"/>
      <c r="DV280" s="14"/>
      <c r="DW280" s="14"/>
      <c r="DX280" s="14"/>
      <c r="DY280" s="14"/>
      <c r="DZ280" s="14"/>
      <c r="EA280" s="14"/>
      <c r="EB280" s="14"/>
      <c r="EC280" s="14"/>
      <c r="ED280" s="14"/>
      <c r="EE280" s="14"/>
      <c r="EF280" s="14"/>
      <c r="EG280" s="14"/>
      <c r="EH280" s="14"/>
      <c r="EI280" s="14"/>
      <c r="EJ280" s="14"/>
      <c r="EK280" s="14"/>
      <c r="EL280" s="14"/>
      <c r="EM280" s="14"/>
      <c r="EN280" s="14"/>
      <c r="EO280" s="14"/>
      <c r="EP280" s="14"/>
      <c r="EQ280" s="14"/>
      <c r="ER280" s="14"/>
      <c r="ES280" s="14"/>
      <c r="ET280" s="14"/>
      <c r="EU280" s="14"/>
      <c r="EV280" s="14"/>
      <c r="EW280" s="14"/>
      <c r="EX280" s="14"/>
      <c r="EY280" s="14"/>
      <c r="EZ280" s="14"/>
      <c r="FA280" s="14"/>
      <c r="FB280" s="14"/>
      <c r="FC280" s="14"/>
      <c r="FD280" s="14"/>
      <c r="FE280" s="14"/>
      <c r="FF280" s="14"/>
      <c r="FG280" s="14"/>
      <c r="FH280" s="14"/>
      <c r="FI280" s="14"/>
      <c r="FJ280" s="14"/>
      <c r="FK280" s="14"/>
      <c r="FL280" s="14"/>
      <c r="FM280" s="14"/>
      <c r="FN280" s="14"/>
      <c r="FO280" s="14"/>
      <c r="FP280" s="14"/>
      <c r="FQ280" s="14"/>
      <c r="FR280" s="14"/>
      <c r="FS280" s="14"/>
      <c r="FT280" s="14"/>
      <c r="FU280" s="14"/>
      <c r="FV280" s="14"/>
      <c r="FW280" s="14"/>
      <c r="FX280" s="14"/>
      <c r="FY280" s="14"/>
      <c r="FZ280" s="14"/>
      <c r="GA280" s="14"/>
      <c r="GB280" s="14"/>
      <c r="GC280" s="14"/>
      <c r="GD280" s="14"/>
      <c r="GE280" s="14"/>
      <c r="GF280" s="14"/>
      <c r="GG280" s="14"/>
      <c r="GH280" s="14"/>
      <c r="GI280" s="14"/>
      <c r="GJ280" s="14"/>
      <c r="GK280" s="14"/>
      <c r="GL280" s="14"/>
      <c r="GM280" s="14"/>
      <c r="GN280" s="14"/>
      <c r="GO280" s="14"/>
      <c r="GP280" s="14"/>
      <c r="GQ280" s="14"/>
      <c r="GR280" s="14"/>
      <c r="GS280" s="14"/>
      <c r="GT280" s="14"/>
      <c r="GU280" s="14"/>
      <c r="GV280" s="14"/>
      <c r="GW280" s="14"/>
      <c r="GX280" s="14"/>
    </row>
    <row r="281" spans="2:206" x14ac:dyDescent="0.25">
      <c r="B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14"/>
      <c r="DM281" s="14"/>
      <c r="DN281" s="14"/>
      <c r="DO281" s="14"/>
      <c r="DP281" s="14"/>
      <c r="DQ281" s="14"/>
      <c r="DR281" s="14"/>
      <c r="DS281" s="14"/>
      <c r="DT281" s="14"/>
      <c r="DU281" s="14"/>
      <c r="DV281" s="14"/>
      <c r="DW281" s="14"/>
      <c r="DX281" s="14"/>
      <c r="DY281" s="14"/>
      <c r="DZ281" s="14"/>
      <c r="EA281" s="14"/>
      <c r="EB281" s="14"/>
      <c r="EC281" s="14"/>
      <c r="ED281" s="14"/>
      <c r="EE281" s="14"/>
      <c r="EF281" s="14"/>
      <c r="EG281" s="14"/>
      <c r="EH281" s="14"/>
      <c r="EI281" s="14"/>
      <c r="EJ281" s="14"/>
      <c r="EK281" s="14"/>
      <c r="EL281" s="14"/>
      <c r="EM281" s="14"/>
      <c r="EN281" s="14"/>
      <c r="EO281" s="14"/>
      <c r="EP281" s="14"/>
      <c r="EQ281" s="14"/>
      <c r="ER281" s="14"/>
      <c r="ES281" s="14"/>
      <c r="ET281" s="14"/>
      <c r="EU281" s="14"/>
      <c r="EV281" s="14"/>
      <c r="EW281" s="14"/>
      <c r="EX281" s="14"/>
      <c r="EY281" s="14"/>
      <c r="EZ281" s="14"/>
      <c r="FA281" s="14"/>
      <c r="FB281" s="14"/>
      <c r="FC281" s="14"/>
      <c r="FD281" s="14"/>
      <c r="FE281" s="14"/>
      <c r="FF281" s="14"/>
      <c r="FG281" s="14"/>
      <c r="FH281" s="14"/>
      <c r="FI281" s="14"/>
      <c r="FJ281" s="14"/>
      <c r="FK281" s="14"/>
      <c r="FL281" s="14"/>
      <c r="FM281" s="14"/>
      <c r="FN281" s="14"/>
      <c r="FO281" s="14"/>
      <c r="FP281" s="14"/>
      <c r="FQ281" s="14"/>
      <c r="FR281" s="14"/>
      <c r="FS281" s="14"/>
      <c r="FT281" s="14"/>
      <c r="FU281" s="14"/>
      <c r="FV281" s="14"/>
      <c r="FW281" s="14"/>
      <c r="FX281" s="14"/>
      <c r="FY281" s="14"/>
      <c r="FZ281" s="14"/>
      <c r="GA281" s="14"/>
      <c r="GB281" s="14"/>
      <c r="GC281" s="14"/>
      <c r="GD281" s="14"/>
      <c r="GE281" s="14"/>
      <c r="GF281" s="14"/>
      <c r="GG281" s="14"/>
      <c r="GH281" s="14"/>
      <c r="GI281" s="14"/>
      <c r="GJ281" s="14"/>
      <c r="GK281" s="14"/>
      <c r="GL281" s="14"/>
      <c r="GM281" s="14"/>
      <c r="GN281" s="14"/>
      <c r="GO281" s="14"/>
      <c r="GP281" s="14"/>
      <c r="GQ281" s="14"/>
      <c r="GR281" s="14"/>
      <c r="GS281" s="14"/>
      <c r="GT281" s="14"/>
      <c r="GU281" s="14"/>
      <c r="GV281" s="14"/>
      <c r="GW281" s="14"/>
      <c r="GX281" s="14"/>
    </row>
    <row r="282" spans="2:206" x14ac:dyDescent="0.25">
      <c r="B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14"/>
      <c r="DM282" s="14"/>
      <c r="DN282" s="14"/>
      <c r="DO282" s="14"/>
      <c r="DP282" s="14"/>
      <c r="DQ282" s="14"/>
      <c r="DR282" s="14"/>
      <c r="DS282" s="14"/>
      <c r="DT282" s="14"/>
      <c r="DU282" s="14"/>
      <c r="DV282" s="14"/>
      <c r="DW282" s="14"/>
      <c r="DX282" s="14"/>
      <c r="DY282" s="14"/>
      <c r="DZ282" s="14"/>
      <c r="EA282" s="14"/>
      <c r="EB282" s="14"/>
      <c r="EC282" s="14"/>
      <c r="ED282" s="14"/>
      <c r="EE282" s="14"/>
      <c r="EF282" s="14"/>
      <c r="EG282" s="14"/>
      <c r="EH282" s="14"/>
      <c r="EI282" s="14"/>
      <c r="EJ282" s="14"/>
      <c r="EK282" s="14"/>
      <c r="EL282" s="14"/>
      <c r="EM282" s="14"/>
      <c r="EN282" s="14"/>
      <c r="EO282" s="14"/>
      <c r="EP282" s="14"/>
      <c r="EQ282" s="14"/>
      <c r="ER282" s="14"/>
      <c r="ES282" s="14"/>
      <c r="ET282" s="14"/>
      <c r="EU282" s="14"/>
      <c r="EV282" s="14"/>
      <c r="EW282" s="14"/>
      <c r="EX282" s="14"/>
      <c r="EY282" s="14"/>
      <c r="EZ282" s="14"/>
      <c r="FA282" s="14"/>
      <c r="FB282" s="14"/>
      <c r="FC282" s="14"/>
      <c r="FD282" s="14"/>
      <c r="FE282" s="14"/>
      <c r="FF282" s="14"/>
      <c r="FG282" s="14"/>
      <c r="FH282" s="14"/>
      <c r="FI282" s="14"/>
      <c r="FJ282" s="14"/>
      <c r="FK282" s="14"/>
      <c r="FL282" s="14"/>
      <c r="FM282" s="14"/>
      <c r="FN282" s="14"/>
      <c r="FO282" s="14"/>
      <c r="FP282" s="14"/>
      <c r="FQ282" s="14"/>
      <c r="FR282" s="14"/>
      <c r="FS282" s="14"/>
      <c r="FT282" s="14"/>
      <c r="FU282" s="14"/>
      <c r="FV282" s="14"/>
      <c r="FW282" s="14"/>
      <c r="FX282" s="14"/>
      <c r="FY282" s="14"/>
      <c r="FZ282" s="14"/>
      <c r="GA282" s="14"/>
      <c r="GB282" s="14"/>
      <c r="GC282" s="14"/>
      <c r="GD282" s="14"/>
      <c r="GE282" s="14"/>
      <c r="GF282" s="14"/>
      <c r="GG282" s="14"/>
      <c r="GH282" s="14"/>
      <c r="GI282" s="14"/>
      <c r="GJ282" s="14"/>
      <c r="GK282" s="14"/>
      <c r="GL282" s="14"/>
      <c r="GM282" s="14"/>
      <c r="GN282" s="14"/>
      <c r="GO282" s="14"/>
      <c r="GP282" s="14"/>
      <c r="GQ282" s="14"/>
      <c r="GR282" s="14"/>
      <c r="GS282" s="14"/>
      <c r="GT282" s="14"/>
      <c r="GU282" s="14"/>
      <c r="GV282" s="14"/>
      <c r="GW282" s="14"/>
      <c r="GX282" s="14"/>
    </row>
    <row r="283" spans="2:206" x14ac:dyDescent="0.25">
      <c r="B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14"/>
      <c r="DM283" s="14"/>
      <c r="DN283" s="14"/>
      <c r="DO283" s="14"/>
      <c r="DP283" s="14"/>
      <c r="DQ283" s="14"/>
      <c r="DR283" s="14"/>
      <c r="DS283" s="14"/>
      <c r="DT283" s="14"/>
      <c r="DU283" s="14"/>
      <c r="DV283" s="14"/>
      <c r="DW283" s="14"/>
      <c r="DX283" s="14"/>
      <c r="DY283" s="14"/>
      <c r="DZ283" s="14"/>
      <c r="EA283" s="14"/>
      <c r="EB283" s="14"/>
      <c r="EC283" s="14"/>
      <c r="ED283" s="14"/>
      <c r="EE283" s="14"/>
      <c r="EF283" s="14"/>
      <c r="EG283" s="14"/>
      <c r="EH283" s="14"/>
      <c r="EI283" s="14"/>
      <c r="EJ283" s="14"/>
      <c r="EK283" s="14"/>
      <c r="EL283" s="14"/>
      <c r="EM283" s="14"/>
      <c r="EN283" s="14"/>
      <c r="EO283" s="14"/>
      <c r="EP283" s="14"/>
      <c r="EQ283" s="14"/>
      <c r="ER283" s="14"/>
      <c r="ES283" s="14"/>
      <c r="ET283" s="14"/>
      <c r="EU283" s="14"/>
      <c r="EV283" s="14"/>
      <c r="EW283" s="14"/>
      <c r="EX283" s="14"/>
      <c r="EY283" s="14"/>
      <c r="EZ283" s="14"/>
      <c r="FA283" s="14"/>
      <c r="FB283" s="14"/>
      <c r="FC283" s="14"/>
      <c r="FD283" s="14"/>
      <c r="FE283" s="14"/>
      <c r="FF283" s="14"/>
      <c r="FG283" s="14"/>
      <c r="FH283" s="14"/>
      <c r="FI283" s="14"/>
      <c r="FJ283" s="14"/>
      <c r="FK283" s="14"/>
      <c r="FL283" s="14"/>
      <c r="FM283" s="14"/>
      <c r="FN283" s="14"/>
      <c r="FO283" s="14"/>
      <c r="FP283" s="14"/>
      <c r="FQ283" s="14"/>
      <c r="FR283" s="14"/>
      <c r="FS283" s="14"/>
      <c r="FT283" s="14"/>
      <c r="FU283" s="14"/>
      <c r="FV283" s="14"/>
      <c r="FW283" s="14"/>
      <c r="FX283" s="14"/>
      <c r="FY283" s="14"/>
      <c r="FZ283" s="14"/>
      <c r="GA283" s="14"/>
      <c r="GB283" s="14"/>
      <c r="GC283" s="14"/>
      <c r="GD283" s="14"/>
      <c r="GE283" s="14"/>
      <c r="GF283" s="14"/>
      <c r="GG283" s="14"/>
      <c r="GH283" s="14"/>
      <c r="GI283" s="14"/>
      <c r="GJ283" s="14"/>
      <c r="GK283" s="14"/>
      <c r="GL283" s="14"/>
      <c r="GM283" s="14"/>
      <c r="GN283" s="14"/>
      <c r="GO283" s="14"/>
      <c r="GP283" s="14"/>
      <c r="GQ283" s="14"/>
      <c r="GR283" s="14"/>
      <c r="GS283" s="14"/>
      <c r="GT283" s="14"/>
      <c r="GU283" s="14"/>
      <c r="GV283" s="14"/>
      <c r="GW283" s="14"/>
      <c r="GX283" s="14"/>
    </row>
    <row r="284" spans="2:206" x14ac:dyDescent="0.25">
      <c r="B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14"/>
      <c r="DM284" s="14"/>
      <c r="DN284" s="14"/>
      <c r="DO284" s="14"/>
      <c r="DP284" s="14"/>
      <c r="DQ284" s="14"/>
      <c r="DR284" s="14"/>
      <c r="DS284" s="14"/>
      <c r="DT284" s="14"/>
      <c r="DU284" s="14"/>
      <c r="DV284" s="14"/>
      <c r="DW284" s="14"/>
      <c r="DX284" s="14"/>
      <c r="DY284" s="14"/>
      <c r="DZ284" s="14"/>
      <c r="EA284" s="14"/>
      <c r="EB284" s="14"/>
      <c r="EC284" s="14"/>
      <c r="ED284" s="14"/>
      <c r="EE284" s="14"/>
      <c r="EF284" s="14"/>
      <c r="EG284" s="14"/>
      <c r="EH284" s="14"/>
      <c r="EI284" s="14"/>
      <c r="EJ284" s="14"/>
      <c r="EK284" s="14"/>
      <c r="EL284" s="14"/>
      <c r="EM284" s="14"/>
      <c r="EN284" s="14"/>
      <c r="EO284" s="14"/>
      <c r="EP284" s="14"/>
      <c r="EQ284" s="14"/>
      <c r="ER284" s="14"/>
      <c r="ES284" s="14"/>
      <c r="ET284" s="14"/>
      <c r="EU284" s="14"/>
      <c r="EV284" s="14"/>
      <c r="EW284" s="14"/>
      <c r="EX284" s="14"/>
      <c r="EY284" s="14"/>
      <c r="EZ284" s="14"/>
      <c r="FA284" s="14"/>
      <c r="FB284" s="14"/>
      <c r="FC284" s="14"/>
      <c r="FD284" s="14"/>
      <c r="FE284" s="14"/>
      <c r="FF284" s="14"/>
      <c r="FG284" s="14"/>
      <c r="FH284" s="14"/>
      <c r="FI284" s="14"/>
      <c r="FJ284" s="14"/>
      <c r="FK284" s="14"/>
      <c r="FL284" s="14"/>
      <c r="FM284" s="14"/>
      <c r="FN284" s="14"/>
      <c r="FO284" s="14"/>
      <c r="FP284" s="14"/>
      <c r="FQ284" s="14"/>
      <c r="FR284" s="14"/>
      <c r="FS284" s="14"/>
      <c r="FT284" s="14"/>
      <c r="FU284" s="14"/>
      <c r="FV284" s="14"/>
      <c r="FW284" s="14"/>
      <c r="FX284" s="14"/>
      <c r="FY284" s="14"/>
      <c r="FZ284" s="14"/>
      <c r="GA284" s="14"/>
      <c r="GB284" s="14"/>
      <c r="GC284" s="14"/>
      <c r="GD284" s="14"/>
      <c r="GE284" s="14"/>
      <c r="GF284" s="14"/>
      <c r="GG284" s="14"/>
      <c r="GH284" s="14"/>
      <c r="GI284" s="14"/>
      <c r="GJ284" s="14"/>
      <c r="GK284" s="14"/>
      <c r="GL284" s="14"/>
      <c r="GM284" s="14"/>
      <c r="GN284" s="14"/>
      <c r="GO284" s="14"/>
      <c r="GP284" s="14"/>
      <c r="GQ284" s="14"/>
      <c r="GR284" s="14"/>
      <c r="GS284" s="14"/>
      <c r="GT284" s="14"/>
      <c r="GU284" s="14"/>
      <c r="GV284" s="14"/>
      <c r="GW284" s="14"/>
      <c r="GX284" s="14"/>
    </row>
    <row r="285" spans="2:206" x14ac:dyDescent="0.25">
      <c r="B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  <c r="CZ285" s="14"/>
      <c r="DA285" s="14"/>
      <c r="DB285" s="14"/>
      <c r="DC285" s="14"/>
      <c r="DD285" s="14"/>
      <c r="DE285" s="14"/>
      <c r="DF285" s="14"/>
      <c r="DG285" s="14"/>
      <c r="DH285" s="14"/>
      <c r="DI285" s="14"/>
      <c r="DJ285" s="14"/>
      <c r="DK285" s="14"/>
      <c r="DL285" s="14"/>
      <c r="DM285" s="14"/>
      <c r="DN285" s="14"/>
      <c r="DO285" s="14"/>
      <c r="DP285" s="14"/>
      <c r="DQ285" s="14"/>
      <c r="DR285" s="14"/>
      <c r="DS285" s="14"/>
      <c r="DT285" s="14"/>
      <c r="DU285" s="14"/>
      <c r="DV285" s="14"/>
      <c r="DW285" s="14"/>
      <c r="DX285" s="14"/>
      <c r="DY285" s="14"/>
      <c r="DZ285" s="14"/>
      <c r="EA285" s="14"/>
      <c r="EB285" s="14"/>
      <c r="EC285" s="14"/>
      <c r="ED285" s="14"/>
      <c r="EE285" s="14"/>
      <c r="EF285" s="14"/>
      <c r="EG285" s="14"/>
      <c r="EH285" s="14"/>
      <c r="EI285" s="14"/>
      <c r="EJ285" s="14"/>
      <c r="EK285" s="14"/>
      <c r="EL285" s="14"/>
      <c r="EM285" s="14"/>
      <c r="EN285" s="14"/>
      <c r="EO285" s="14"/>
      <c r="EP285" s="14"/>
      <c r="EQ285" s="14"/>
      <c r="ER285" s="14"/>
      <c r="ES285" s="14"/>
      <c r="ET285" s="14"/>
      <c r="EU285" s="14"/>
      <c r="EV285" s="14"/>
      <c r="EW285" s="14"/>
      <c r="EX285" s="14"/>
      <c r="EY285" s="14"/>
      <c r="EZ285" s="14"/>
      <c r="FA285" s="14"/>
      <c r="FB285" s="14"/>
      <c r="FC285" s="14"/>
      <c r="FD285" s="14"/>
      <c r="FE285" s="14"/>
      <c r="FF285" s="14"/>
      <c r="FG285" s="14"/>
      <c r="FH285" s="14"/>
      <c r="FI285" s="14"/>
      <c r="FJ285" s="14"/>
      <c r="FK285" s="14"/>
      <c r="FL285" s="14"/>
      <c r="FM285" s="14"/>
      <c r="FN285" s="14"/>
      <c r="FO285" s="14"/>
      <c r="FP285" s="14"/>
      <c r="FQ285" s="14"/>
      <c r="FR285" s="14"/>
      <c r="FS285" s="14"/>
      <c r="FT285" s="14"/>
      <c r="FU285" s="14"/>
      <c r="FV285" s="14"/>
      <c r="FW285" s="14"/>
      <c r="FX285" s="14"/>
      <c r="FY285" s="14"/>
      <c r="FZ285" s="14"/>
      <c r="GA285" s="14"/>
      <c r="GB285" s="14"/>
      <c r="GC285" s="14"/>
      <c r="GD285" s="14"/>
      <c r="GE285" s="14"/>
      <c r="GF285" s="14"/>
      <c r="GG285" s="14"/>
      <c r="GH285" s="14"/>
      <c r="GI285" s="14"/>
      <c r="GJ285" s="14"/>
      <c r="GK285" s="14"/>
      <c r="GL285" s="14"/>
      <c r="GM285" s="14"/>
      <c r="GN285" s="14"/>
      <c r="GO285" s="14"/>
      <c r="GP285" s="14"/>
      <c r="GQ285" s="14"/>
      <c r="GR285" s="14"/>
      <c r="GS285" s="14"/>
      <c r="GT285" s="14"/>
      <c r="GU285" s="14"/>
      <c r="GV285" s="14"/>
      <c r="GW285" s="14"/>
      <c r="GX285" s="14"/>
    </row>
    <row r="286" spans="2:206" x14ac:dyDescent="0.25">
      <c r="B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14"/>
      <c r="DM286" s="14"/>
      <c r="DN286" s="14"/>
      <c r="DO286" s="14"/>
      <c r="DP286" s="14"/>
      <c r="DQ286" s="14"/>
      <c r="DR286" s="14"/>
      <c r="DS286" s="14"/>
      <c r="DT286" s="14"/>
      <c r="DU286" s="14"/>
      <c r="DV286" s="14"/>
      <c r="DW286" s="14"/>
      <c r="DX286" s="14"/>
      <c r="DY286" s="14"/>
      <c r="DZ286" s="14"/>
      <c r="EA286" s="14"/>
      <c r="EB286" s="14"/>
      <c r="EC286" s="14"/>
      <c r="ED286" s="14"/>
      <c r="EE286" s="14"/>
      <c r="EF286" s="14"/>
      <c r="EG286" s="14"/>
      <c r="EH286" s="14"/>
      <c r="EI286" s="14"/>
      <c r="EJ286" s="14"/>
      <c r="EK286" s="14"/>
      <c r="EL286" s="14"/>
      <c r="EM286" s="14"/>
      <c r="EN286" s="14"/>
      <c r="EO286" s="14"/>
      <c r="EP286" s="14"/>
      <c r="EQ286" s="14"/>
      <c r="ER286" s="14"/>
      <c r="ES286" s="14"/>
      <c r="ET286" s="14"/>
      <c r="EU286" s="14"/>
      <c r="EV286" s="14"/>
      <c r="EW286" s="14"/>
      <c r="EX286" s="14"/>
      <c r="EY286" s="14"/>
      <c r="EZ286" s="14"/>
      <c r="FA286" s="14"/>
      <c r="FB286" s="14"/>
      <c r="FC286" s="14"/>
      <c r="FD286" s="14"/>
      <c r="FE286" s="14"/>
      <c r="FF286" s="14"/>
      <c r="FG286" s="14"/>
      <c r="FH286" s="14"/>
      <c r="FI286" s="14"/>
      <c r="FJ286" s="14"/>
      <c r="FK286" s="14"/>
      <c r="FL286" s="14"/>
      <c r="FM286" s="14"/>
      <c r="FN286" s="14"/>
      <c r="FO286" s="14"/>
      <c r="FP286" s="14"/>
      <c r="FQ286" s="14"/>
      <c r="FR286" s="14"/>
      <c r="FS286" s="14"/>
      <c r="FT286" s="14"/>
      <c r="FU286" s="14"/>
      <c r="FV286" s="14"/>
      <c r="FW286" s="14"/>
      <c r="FX286" s="14"/>
      <c r="FY286" s="14"/>
      <c r="FZ286" s="14"/>
      <c r="GA286" s="14"/>
      <c r="GB286" s="14"/>
      <c r="GC286" s="14"/>
      <c r="GD286" s="14"/>
      <c r="GE286" s="14"/>
      <c r="GF286" s="14"/>
      <c r="GG286" s="14"/>
      <c r="GH286" s="14"/>
      <c r="GI286" s="14"/>
      <c r="GJ286" s="14"/>
      <c r="GK286" s="14"/>
      <c r="GL286" s="14"/>
      <c r="GM286" s="14"/>
      <c r="GN286" s="14"/>
      <c r="GO286" s="14"/>
      <c r="GP286" s="14"/>
      <c r="GQ286" s="14"/>
      <c r="GR286" s="14"/>
      <c r="GS286" s="14"/>
      <c r="GT286" s="14"/>
      <c r="GU286" s="14"/>
      <c r="GV286" s="14"/>
      <c r="GW286" s="14"/>
      <c r="GX286" s="14"/>
    </row>
    <row r="287" spans="2:206" x14ac:dyDescent="0.25">
      <c r="B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14"/>
      <c r="DM287" s="14"/>
      <c r="DN287" s="14"/>
      <c r="DO287" s="14"/>
      <c r="DP287" s="14"/>
      <c r="DQ287" s="14"/>
      <c r="DR287" s="14"/>
      <c r="DS287" s="14"/>
      <c r="DT287" s="14"/>
      <c r="DU287" s="14"/>
      <c r="DV287" s="14"/>
      <c r="DW287" s="14"/>
      <c r="DX287" s="14"/>
      <c r="DY287" s="14"/>
      <c r="DZ287" s="14"/>
      <c r="EA287" s="14"/>
      <c r="EB287" s="14"/>
      <c r="EC287" s="14"/>
      <c r="ED287" s="14"/>
      <c r="EE287" s="14"/>
      <c r="EF287" s="14"/>
      <c r="EG287" s="14"/>
      <c r="EH287" s="14"/>
      <c r="EI287" s="14"/>
      <c r="EJ287" s="14"/>
      <c r="EK287" s="14"/>
      <c r="EL287" s="14"/>
      <c r="EM287" s="14"/>
      <c r="EN287" s="14"/>
      <c r="EO287" s="14"/>
      <c r="EP287" s="14"/>
      <c r="EQ287" s="14"/>
      <c r="ER287" s="14"/>
      <c r="ES287" s="14"/>
      <c r="ET287" s="14"/>
      <c r="EU287" s="14"/>
      <c r="EV287" s="14"/>
      <c r="EW287" s="14"/>
      <c r="EX287" s="14"/>
      <c r="EY287" s="14"/>
      <c r="EZ287" s="14"/>
      <c r="FA287" s="14"/>
      <c r="FB287" s="14"/>
      <c r="FC287" s="14"/>
      <c r="FD287" s="14"/>
      <c r="FE287" s="14"/>
      <c r="FF287" s="14"/>
      <c r="FG287" s="14"/>
      <c r="FH287" s="14"/>
      <c r="FI287" s="14"/>
      <c r="FJ287" s="14"/>
      <c r="FK287" s="14"/>
      <c r="FL287" s="14"/>
      <c r="FM287" s="14"/>
      <c r="FN287" s="14"/>
      <c r="FO287" s="14"/>
      <c r="FP287" s="14"/>
      <c r="FQ287" s="14"/>
      <c r="FR287" s="14"/>
      <c r="FS287" s="14"/>
      <c r="FT287" s="14"/>
      <c r="FU287" s="14"/>
      <c r="FV287" s="14"/>
      <c r="FW287" s="14"/>
      <c r="FX287" s="14"/>
      <c r="FY287" s="14"/>
      <c r="FZ287" s="14"/>
      <c r="GA287" s="14"/>
      <c r="GB287" s="14"/>
      <c r="GC287" s="14"/>
      <c r="GD287" s="14"/>
      <c r="GE287" s="14"/>
      <c r="GF287" s="14"/>
      <c r="GG287" s="14"/>
      <c r="GH287" s="14"/>
      <c r="GI287" s="14"/>
      <c r="GJ287" s="14"/>
      <c r="GK287" s="14"/>
      <c r="GL287" s="14"/>
      <c r="GM287" s="14"/>
      <c r="GN287" s="14"/>
      <c r="GO287" s="14"/>
      <c r="GP287" s="14"/>
      <c r="GQ287" s="14"/>
      <c r="GR287" s="14"/>
      <c r="GS287" s="14"/>
      <c r="GT287" s="14"/>
      <c r="GU287" s="14"/>
      <c r="GV287" s="14"/>
      <c r="GW287" s="14"/>
      <c r="GX287" s="14"/>
    </row>
    <row r="288" spans="2:206" x14ac:dyDescent="0.25">
      <c r="B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14"/>
      <c r="DM288" s="14"/>
      <c r="DN288" s="14"/>
      <c r="DO288" s="14"/>
      <c r="DP288" s="14"/>
      <c r="DQ288" s="14"/>
      <c r="DR288" s="14"/>
      <c r="DS288" s="14"/>
      <c r="DT288" s="14"/>
      <c r="DU288" s="14"/>
      <c r="DV288" s="14"/>
      <c r="DW288" s="14"/>
      <c r="DX288" s="14"/>
      <c r="DY288" s="14"/>
      <c r="DZ288" s="14"/>
      <c r="EA288" s="14"/>
      <c r="EB288" s="14"/>
      <c r="EC288" s="14"/>
      <c r="ED288" s="14"/>
      <c r="EE288" s="14"/>
      <c r="EF288" s="14"/>
      <c r="EG288" s="14"/>
      <c r="EH288" s="14"/>
      <c r="EI288" s="14"/>
      <c r="EJ288" s="14"/>
      <c r="EK288" s="14"/>
      <c r="EL288" s="14"/>
      <c r="EM288" s="14"/>
      <c r="EN288" s="14"/>
      <c r="EO288" s="14"/>
      <c r="EP288" s="14"/>
      <c r="EQ288" s="14"/>
      <c r="ER288" s="14"/>
      <c r="ES288" s="14"/>
      <c r="ET288" s="14"/>
      <c r="EU288" s="14"/>
      <c r="EV288" s="14"/>
      <c r="EW288" s="14"/>
      <c r="EX288" s="14"/>
      <c r="EY288" s="14"/>
      <c r="EZ288" s="14"/>
      <c r="FA288" s="14"/>
      <c r="FB288" s="14"/>
      <c r="FC288" s="14"/>
      <c r="FD288" s="14"/>
      <c r="FE288" s="14"/>
      <c r="FF288" s="14"/>
      <c r="FG288" s="14"/>
      <c r="FH288" s="14"/>
      <c r="FI288" s="14"/>
      <c r="FJ288" s="14"/>
      <c r="FK288" s="14"/>
      <c r="FL288" s="14"/>
      <c r="FM288" s="14"/>
      <c r="FN288" s="14"/>
      <c r="FO288" s="14"/>
      <c r="FP288" s="14"/>
      <c r="FQ288" s="14"/>
      <c r="FR288" s="14"/>
      <c r="FS288" s="14"/>
      <c r="FT288" s="14"/>
      <c r="FU288" s="14"/>
      <c r="FV288" s="14"/>
      <c r="FW288" s="14"/>
      <c r="FX288" s="14"/>
      <c r="FY288" s="14"/>
      <c r="FZ288" s="14"/>
      <c r="GA288" s="14"/>
      <c r="GB288" s="14"/>
      <c r="GC288" s="14"/>
      <c r="GD288" s="14"/>
      <c r="GE288" s="14"/>
      <c r="GF288" s="14"/>
      <c r="GG288" s="14"/>
      <c r="GH288" s="14"/>
      <c r="GI288" s="14"/>
      <c r="GJ288" s="14"/>
      <c r="GK288" s="14"/>
      <c r="GL288" s="14"/>
      <c r="GM288" s="14"/>
      <c r="GN288" s="14"/>
      <c r="GO288" s="14"/>
      <c r="GP288" s="14"/>
      <c r="GQ288" s="14"/>
      <c r="GR288" s="14"/>
      <c r="GS288" s="14"/>
      <c r="GT288" s="14"/>
      <c r="GU288" s="14"/>
      <c r="GV288" s="14"/>
      <c r="GW288" s="14"/>
      <c r="GX288" s="14"/>
    </row>
    <row r="289" spans="2:206" x14ac:dyDescent="0.25">
      <c r="B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14"/>
      <c r="DM289" s="14"/>
      <c r="DN289" s="14"/>
      <c r="DO289" s="14"/>
      <c r="DP289" s="14"/>
      <c r="DQ289" s="14"/>
      <c r="DR289" s="14"/>
      <c r="DS289" s="14"/>
      <c r="DT289" s="14"/>
      <c r="DU289" s="14"/>
      <c r="DV289" s="14"/>
      <c r="DW289" s="14"/>
      <c r="DX289" s="14"/>
      <c r="DY289" s="14"/>
      <c r="DZ289" s="14"/>
      <c r="EA289" s="14"/>
      <c r="EB289" s="14"/>
      <c r="EC289" s="14"/>
      <c r="ED289" s="14"/>
      <c r="EE289" s="14"/>
      <c r="EF289" s="14"/>
      <c r="EG289" s="14"/>
      <c r="EH289" s="14"/>
      <c r="EI289" s="14"/>
      <c r="EJ289" s="14"/>
      <c r="EK289" s="14"/>
      <c r="EL289" s="14"/>
      <c r="EM289" s="14"/>
      <c r="EN289" s="14"/>
      <c r="EO289" s="14"/>
      <c r="EP289" s="14"/>
      <c r="EQ289" s="14"/>
      <c r="ER289" s="14"/>
      <c r="ES289" s="14"/>
      <c r="ET289" s="14"/>
      <c r="EU289" s="14"/>
      <c r="EV289" s="14"/>
      <c r="EW289" s="14"/>
      <c r="EX289" s="14"/>
      <c r="EY289" s="14"/>
      <c r="EZ289" s="14"/>
      <c r="FA289" s="14"/>
      <c r="FB289" s="14"/>
      <c r="FC289" s="14"/>
      <c r="FD289" s="14"/>
      <c r="FE289" s="14"/>
      <c r="FF289" s="14"/>
      <c r="FG289" s="14"/>
      <c r="FH289" s="14"/>
      <c r="FI289" s="14"/>
      <c r="FJ289" s="14"/>
      <c r="FK289" s="14"/>
      <c r="FL289" s="14"/>
      <c r="FM289" s="14"/>
      <c r="FN289" s="14"/>
      <c r="FO289" s="14"/>
      <c r="FP289" s="14"/>
      <c r="FQ289" s="14"/>
      <c r="FR289" s="14"/>
      <c r="FS289" s="14"/>
      <c r="FT289" s="14"/>
      <c r="FU289" s="14"/>
      <c r="FV289" s="14"/>
      <c r="FW289" s="14"/>
      <c r="FX289" s="14"/>
      <c r="FY289" s="14"/>
      <c r="FZ289" s="14"/>
      <c r="GA289" s="14"/>
      <c r="GB289" s="14"/>
      <c r="GC289" s="14"/>
      <c r="GD289" s="14"/>
      <c r="GE289" s="14"/>
      <c r="GF289" s="14"/>
      <c r="GG289" s="14"/>
      <c r="GH289" s="14"/>
      <c r="GI289" s="14"/>
      <c r="GJ289" s="14"/>
      <c r="GK289" s="14"/>
      <c r="GL289" s="14"/>
      <c r="GM289" s="14"/>
      <c r="GN289" s="14"/>
      <c r="GO289" s="14"/>
      <c r="GP289" s="14"/>
      <c r="GQ289" s="14"/>
      <c r="GR289" s="14"/>
      <c r="GS289" s="14"/>
      <c r="GT289" s="14"/>
      <c r="GU289" s="14"/>
      <c r="GV289" s="14"/>
      <c r="GW289" s="14"/>
      <c r="GX289" s="14"/>
    </row>
    <row r="290" spans="2:206" x14ac:dyDescent="0.25">
      <c r="B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14"/>
      <c r="DM290" s="14"/>
      <c r="DN290" s="14"/>
      <c r="DO290" s="14"/>
      <c r="DP290" s="14"/>
      <c r="DQ290" s="14"/>
      <c r="DR290" s="14"/>
      <c r="DS290" s="14"/>
      <c r="DT290" s="14"/>
      <c r="DU290" s="14"/>
      <c r="DV290" s="14"/>
      <c r="DW290" s="14"/>
      <c r="DX290" s="14"/>
      <c r="DY290" s="14"/>
      <c r="DZ290" s="14"/>
      <c r="EA290" s="14"/>
      <c r="EB290" s="14"/>
      <c r="EC290" s="14"/>
      <c r="ED290" s="14"/>
      <c r="EE290" s="14"/>
      <c r="EF290" s="14"/>
      <c r="EG290" s="14"/>
      <c r="EH290" s="14"/>
      <c r="EI290" s="14"/>
      <c r="EJ290" s="14"/>
      <c r="EK290" s="14"/>
      <c r="EL290" s="14"/>
      <c r="EM290" s="14"/>
      <c r="EN290" s="14"/>
      <c r="EO290" s="14"/>
      <c r="EP290" s="14"/>
      <c r="EQ290" s="14"/>
      <c r="ER290" s="14"/>
      <c r="ES290" s="14"/>
      <c r="ET290" s="14"/>
      <c r="EU290" s="14"/>
      <c r="EV290" s="14"/>
      <c r="EW290" s="14"/>
      <c r="EX290" s="14"/>
      <c r="EY290" s="14"/>
      <c r="EZ290" s="14"/>
      <c r="FA290" s="14"/>
      <c r="FB290" s="14"/>
      <c r="FC290" s="14"/>
      <c r="FD290" s="14"/>
      <c r="FE290" s="14"/>
      <c r="FF290" s="14"/>
      <c r="FG290" s="14"/>
      <c r="FH290" s="14"/>
      <c r="FI290" s="14"/>
      <c r="FJ290" s="14"/>
      <c r="FK290" s="14"/>
      <c r="FL290" s="14"/>
      <c r="FM290" s="14"/>
      <c r="FN290" s="14"/>
      <c r="FO290" s="14"/>
      <c r="FP290" s="14"/>
      <c r="FQ290" s="14"/>
      <c r="FR290" s="14"/>
      <c r="FS290" s="14"/>
      <c r="FT290" s="14"/>
      <c r="FU290" s="14"/>
      <c r="FV290" s="14"/>
      <c r="FW290" s="14"/>
      <c r="FX290" s="14"/>
      <c r="FY290" s="14"/>
      <c r="FZ290" s="14"/>
      <c r="GA290" s="14"/>
      <c r="GB290" s="14"/>
      <c r="GC290" s="14"/>
      <c r="GD290" s="14"/>
      <c r="GE290" s="14"/>
      <c r="GF290" s="14"/>
      <c r="GG290" s="14"/>
      <c r="GH290" s="14"/>
      <c r="GI290" s="14"/>
      <c r="GJ290" s="14"/>
      <c r="GK290" s="14"/>
      <c r="GL290" s="14"/>
      <c r="GM290" s="14"/>
      <c r="GN290" s="14"/>
      <c r="GO290" s="14"/>
      <c r="GP290" s="14"/>
      <c r="GQ290" s="14"/>
      <c r="GR290" s="14"/>
      <c r="GS290" s="14"/>
      <c r="GT290" s="14"/>
      <c r="GU290" s="14"/>
      <c r="GV290" s="14"/>
      <c r="GW290" s="14"/>
      <c r="GX290" s="14"/>
    </row>
    <row r="291" spans="2:206" x14ac:dyDescent="0.25">
      <c r="B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14"/>
      <c r="DM291" s="14"/>
      <c r="DN291" s="14"/>
      <c r="DO291" s="14"/>
      <c r="DP291" s="14"/>
      <c r="DQ291" s="14"/>
      <c r="DR291" s="14"/>
      <c r="DS291" s="14"/>
      <c r="DT291" s="14"/>
      <c r="DU291" s="14"/>
      <c r="DV291" s="14"/>
      <c r="DW291" s="14"/>
      <c r="DX291" s="14"/>
      <c r="DY291" s="14"/>
      <c r="DZ291" s="14"/>
      <c r="EA291" s="14"/>
      <c r="EB291" s="14"/>
      <c r="EC291" s="14"/>
      <c r="ED291" s="14"/>
      <c r="EE291" s="14"/>
      <c r="EF291" s="14"/>
      <c r="EG291" s="14"/>
      <c r="EH291" s="14"/>
      <c r="EI291" s="14"/>
      <c r="EJ291" s="14"/>
      <c r="EK291" s="14"/>
      <c r="EL291" s="14"/>
      <c r="EM291" s="14"/>
      <c r="EN291" s="14"/>
      <c r="EO291" s="14"/>
      <c r="EP291" s="14"/>
      <c r="EQ291" s="14"/>
      <c r="ER291" s="14"/>
      <c r="ES291" s="14"/>
      <c r="ET291" s="14"/>
      <c r="EU291" s="14"/>
      <c r="EV291" s="14"/>
      <c r="EW291" s="14"/>
      <c r="EX291" s="14"/>
      <c r="EY291" s="14"/>
      <c r="EZ291" s="14"/>
      <c r="FA291" s="14"/>
      <c r="FB291" s="14"/>
      <c r="FC291" s="14"/>
      <c r="FD291" s="14"/>
      <c r="FE291" s="14"/>
      <c r="FF291" s="14"/>
      <c r="FG291" s="14"/>
      <c r="FH291" s="14"/>
      <c r="FI291" s="14"/>
      <c r="FJ291" s="14"/>
      <c r="FK291" s="14"/>
      <c r="FL291" s="14"/>
      <c r="FM291" s="14"/>
      <c r="FN291" s="14"/>
      <c r="FO291" s="14"/>
      <c r="FP291" s="14"/>
      <c r="FQ291" s="14"/>
      <c r="FR291" s="14"/>
      <c r="FS291" s="14"/>
      <c r="FT291" s="14"/>
      <c r="FU291" s="14"/>
      <c r="FV291" s="14"/>
      <c r="FW291" s="14"/>
      <c r="FX291" s="14"/>
      <c r="FY291" s="14"/>
      <c r="FZ291" s="14"/>
      <c r="GA291" s="14"/>
      <c r="GB291" s="14"/>
      <c r="GC291" s="14"/>
      <c r="GD291" s="14"/>
      <c r="GE291" s="14"/>
      <c r="GF291" s="14"/>
      <c r="GG291" s="14"/>
      <c r="GH291" s="14"/>
      <c r="GI291" s="14"/>
      <c r="GJ291" s="14"/>
      <c r="GK291" s="14"/>
      <c r="GL291" s="14"/>
      <c r="GM291" s="14"/>
      <c r="GN291" s="14"/>
      <c r="GO291" s="14"/>
      <c r="GP291" s="14"/>
      <c r="GQ291" s="14"/>
      <c r="GR291" s="14"/>
      <c r="GS291" s="14"/>
      <c r="GT291" s="14"/>
      <c r="GU291" s="14"/>
      <c r="GV291" s="14"/>
      <c r="GW291" s="14"/>
      <c r="GX291" s="14"/>
    </row>
    <row r="292" spans="2:206" x14ac:dyDescent="0.25">
      <c r="B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14"/>
      <c r="DM292" s="14"/>
      <c r="DN292" s="14"/>
      <c r="DO292" s="14"/>
      <c r="DP292" s="14"/>
      <c r="DQ292" s="14"/>
      <c r="DR292" s="14"/>
      <c r="DS292" s="14"/>
      <c r="DT292" s="14"/>
      <c r="DU292" s="14"/>
      <c r="DV292" s="14"/>
      <c r="DW292" s="14"/>
      <c r="DX292" s="14"/>
      <c r="DY292" s="14"/>
      <c r="DZ292" s="14"/>
      <c r="EA292" s="14"/>
      <c r="EB292" s="14"/>
      <c r="EC292" s="14"/>
      <c r="ED292" s="14"/>
      <c r="EE292" s="14"/>
      <c r="EF292" s="14"/>
      <c r="EG292" s="14"/>
      <c r="EH292" s="14"/>
      <c r="EI292" s="14"/>
      <c r="EJ292" s="14"/>
      <c r="EK292" s="14"/>
      <c r="EL292" s="14"/>
      <c r="EM292" s="14"/>
      <c r="EN292" s="14"/>
      <c r="EO292" s="14"/>
      <c r="EP292" s="14"/>
      <c r="EQ292" s="14"/>
      <c r="ER292" s="14"/>
      <c r="ES292" s="14"/>
      <c r="ET292" s="14"/>
      <c r="EU292" s="14"/>
      <c r="EV292" s="14"/>
      <c r="EW292" s="14"/>
      <c r="EX292" s="14"/>
      <c r="EY292" s="14"/>
      <c r="EZ292" s="14"/>
      <c r="FA292" s="14"/>
      <c r="FB292" s="14"/>
      <c r="FC292" s="14"/>
      <c r="FD292" s="14"/>
      <c r="FE292" s="14"/>
      <c r="FF292" s="14"/>
      <c r="FG292" s="14"/>
      <c r="FH292" s="14"/>
      <c r="FI292" s="14"/>
      <c r="FJ292" s="14"/>
      <c r="FK292" s="14"/>
      <c r="FL292" s="14"/>
      <c r="FM292" s="14"/>
      <c r="FN292" s="14"/>
      <c r="FO292" s="14"/>
      <c r="FP292" s="14"/>
      <c r="FQ292" s="14"/>
      <c r="FR292" s="14"/>
      <c r="FS292" s="14"/>
      <c r="FT292" s="14"/>
      <c r="FU292" s="14"/>
      <c r="FV292" s="14"/>
      <c r="FW292" s="14"/>
      <c r="FX292" s="14"/>
      <c r="FY292" s="14"/>
      <c r="FZ292" s="14"/>
      <c r="GA292" s="14"/>
      <c r="GB292" s="14"/>
      <c r="GC292" s="14"/>
      <c r="GD292" s="14"/>
      <c r="GE292" s="14"/>
      <c r="GF292" s="14"/>
      <c r="GG292" s="14"/>
      <c r="GH292" s="14"/>
      <c r="GI292" s="14"/>
      <c r="GJ292" s="14"/>
      <c r="GK292" s="14"/>
      <c r="GL292" s="14"/>
      <c r="GM292" s="14"/>
      <c r="GN292" s="14"/>
      <c r="GO292" s="14"/>
      <c r="GP292" s="14"/>
      <c r="GQ292" s="14"/>
      <c r="GR292" s="14"/>
      <c r="GS292" s="14"/>
      <c r="GT292" s="14"/>
      <c r="GU292" s="14"/>
      <c r="GV292" s="14"/>
      <c r="GW292" s="14"/>
      <c r="GX292" s="14"/>
    </row>
    <row r="293" spans="2:206" x14ac:dyDescent="0.25">
      <c r="B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14"/>
      <c r="DM293" s="14"/>
      <c r="DN293" s="14"/>
      <c r="DO293" s="14"/>
      <c r="DP293" s="14"/>
      <c r="DQ293" s="14"/>
      <c r="DR293" s="14"/>
      <c r="DS293" s="14"/>
      <c r="DT293" s="14"/>
      <c r="DU293" s="14"/>
      <c r="DV293" s="14"/>
      <c r="DW293" s="14"/>
      <c r="DX293" s="14"/>
      <c r="DY293" s="14"/>
      <c r="DZ293" s="14"/>
      <c r="EA293" s="14"/>
      <c r="EB293" s="14"/>
      <c r="EC293" s="14"/>
      <c r="ED293" s="14"/>
      <c r="EE293" s="14"/>
      <c r="EF293" s="14"/>
      <c r="EG293" s="14"/>
      <c r="EH293" s="14"/>
      <c r="EI293" s="14"/>
      <c r="EJ293" s="14"/>
      <c r="EK293" s="14"/>
      <c r="EL293" s="14"/>
      <c r="EM293" s="14"/>
      <c r="EN293" s="14"/>
      <c r="EO293" s="14"/>
      <c r="EP293" s="14"/>
      <c r="EQ293" s="14"/>
      <c r="ER293" s="14"/>
      <c r="ES293" s="14"/>
      <c r="ET293" s="14"/>
      <c r="EU293" s="14"/>
      <c r="EV293" s="14"/>
      <c r="EW293" s="14"/>
      <c r="EX293" s="14"/>
      <c r="EY293" s="14"/>
      <c r="EZ293" s="14"/>
      <c r="FA293" s="14"/>
      <c r="FB293" s="14"/>
      <c r="FC293" s="14"/>
      <c r="FD293" s="14"/>
      <c r="FE293" s="14"/>
      <c r="FF293" s="14"/>
      <c r="FG293" s="14"/>
      <c r="FH293" s="14"/>
      <c r="FI293" s="14"/>
      <c r="FJ293" s="14"/>
      <c r="FK293" s="14"/>
      <c r="FL293" s="14"/>
      <c r="FM293" s="14"/>
      <c r="FN293" s="14"/>
      <c r="FO293" s="14"/>
      <c r="FP293" s="14"/>
      <c r="FQ293" s="14"/>
      <c r="FR293" s="14"/>
      <c r="FS293" s="14"/>
      <c r="FT293" s="14"/>
      <c r="FU293" s="14"/>
      <c r="FV293" s="14"/>
      <c r="FW293" s="14"/>
      <c r="FX293" s="14"/>
      <c r="FY293" s="14"/>
      <c r="FZ293" s="14"/>
      <c r="GA293" s="14"/>
      <c r="GB293" s="14"/>
      <c r="GC293" s="14"/>
      <c r="GD293" s="14"/>
      <c r="GE293" s="14"/>
      <c r="GF293" s="14"/>
      <c r="GG293" s="14"/>
      <c r="GH293" s="14"/>
      <c r="GI293" s="14"/>
      <c r="GJ293" s="14"/>
      <c r="GK293" s="14"/>
      <c r="GL293" s="14"/>
      <c r="GM293" s="14"/>
      <c r="GN293" s="14"/>
      <c r="GO293" s="14"/>
      <c r="GP293" s="14"/>
      <c r="GQ293" s="14"/>
      <c r="GR293" s="14"/>
      <c r="GS293" s="14"/>
      <c r="GT293" s="14"/>
      <c r="GU293" s="14"/>
      <c r="GV293" s="14"/>
      <c r="GW293" s="14"/>
      <c r="GX293" s="14"/>
    </row>
    <row r="294" spans="2:206" x14ac:dyDescent="0.25">
      <c r="B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14"/>
      <c r="DM294" s="14"/>
      <c r="DN294" s="14"/>
      <c r="DO294" s="14"/>
      <c r="DP294" s="14"/>
      <c r="DQ294" s="14"/>
      <c r="DR294" s="14"/>
      <c r="DS294" s="14"/>
      <c r="DT294" s="14"/>
      <c r="DU294" s="14"/>
      <c r="DV294" s="14"/>
      <c r="DW294" s="14"/>
      <c r="DX294" s="14"/>
      <c r="DY294" s="14"/>
      <c r="DZ294" s="14"/>
      <c r="EA294" s="14"/>
      <c r="EB294" s="14"/>
      <c r="EC294" s="14"/>
      <c r="ED294" s="14"/>
      <c r="EE294" s="14"/>
      <c r="EF294" s="14"/>
      <c r="EG294" s="14"/>
      <c r="EH294" s="14"/>
      <c r="EI294" s="14"/>
      <c r="EJ294" s="14"/>
      <c r="EK294" s="14"/>
      <c r="EL294" s="14"/>
      <c r="EM294" s="14"/>
      <c r="EN294" s="14"/>
      <c r="EO294" s="14"/>
      <c r="EP294" s="14"/>
      <c r="EQ294" s="14"/>
      <c r="ER294" s="14"/>
      <c r="ES294" s="14"/>
      <c r="ET294" s="14"/>
      <c r="EU294" s="14"/>
      <c r="EV294" s="14"/>
      <c r="EW294" s="14"/>
      <c r="EX294" s="14"/>
      <c r="EY294" s="14"/>
      <c r="EZ294" s="14"/>
      <c r="FA294" s="14"/>
      <c r="FB294" s="14"/>
      <c r="FC294" s="14"/>
      <c r="FD294" s="14"/>
      <c r="FE294" s="14"/>
      <c r="FF294" s="14"/>
      <c r="FG294" s="14"/>
      <c r="FH294" s="14"/>
      <c r="FI294" s="14"/>
      <c r="FJ294" s="14"/>
      <c r="FK294" s="14"/>
      <c r="FL294" s="14"/>
      <c r="FM294" s="14"/>
      <c r="FN294" s="14"/>
      <c r="FO294" s="14"/>
      <c r="FP294" s="14"/>
      <c r="FQ294" s="14"/>
      <c r="FR294" s="14"/>
      <c r="FS294" s="14"/>
      <c r="FT294" s="14"/>
      <c r="FU294" s="14"/>
      <c r="FV294" s="14"/>
      <c r="FW294" s="14"/>
      <c r="FX294" s="14"/>
      <c r="FY294" s="14"/>
      <c r="FZ294" s="14"/>
      <c r="GA294" s="14"/>
      <c r="GB294" s="14"/>
      <c r="GC294" s="14"/>
      <c r="GD294" s="14"/>
      <c r="GE294" s="14"/>
      <c r="GF294" s="14"/>
      <c r="GG294" s="14"/>
      <c r="GH294" s="14"/>
      <c r="GI294" s="14"/>
      <c r="GJ294" s="14"/>
      <c r="GK294" s="14"/>
      <c r="GL294" s="14"/>
      <c r="GM294" s="14"/>
      <c r="GN294" s="14"/>
      <c r="GO294" s="14"/>
      <c r="GP294" s="14"/>
      <c r="GQ294" s="14"/>
      <c r="GR294" s="14"/>
      <c r="GS294" s="14"/>
      <c r="GT294" s="14"/>
      <c r="GU294" s="14"/>
      <c r="GV294" s="14"/>
      <c r="GW294" s="14"/>
      <c r="GX294" s="14"/>
    </row>
    <row r="295" spans="2:206" x14ac:dyDescent="0.25">
      <c r="B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14"/>
      <c r="DM295" s="14"/>
      <c r="DN295" s="14"/>
      <c r="DO295" s="14"/>
      <c r="DP295" s="14"/>
      <c r="DQ295" s="14"/>
      <c r="DR295" s="14"/>
      <c r="DS295" s="14"/>
      <c r="DT295" s="14"/>
      <c r="DU295" s="14"/>
      <c r="DV295" s="14"/>
      <c r="DW295" s="14"/>
      <c r="DX295" s="14"/>
      <c r="DY295" s="14"/>
      <c r="DZ295" s="14"/>
      <c r="EA295" s="14"/>
      <c r="EB295" s="14"/>
      <c r="EC295" s="14"/>
      <c r="ED295" s="14"/>
      <c r="EE295" s="14"/>
      <c r="EF295" s="14"/>
      <c r="EG295" s="14"/>
      <c r="EH295" s="14"/>
      <c r="EI295" s="14"/>
      <c r="EJ295" s="14"/>
      <c r="EK295" s="14"/>
      <c r="EL295" s="14"/>
      <c r="EM295" s="14"/>
      <c r="EN295" s="14"/>
      <c r="EO295" s="14"/>
      <c r="EP295" s="14"/>
      <c r="EQ295" s="14"/>
      <c r="ER295" s="14"/>
      <c r="ES295" s="14"/>
      <c r="ET295" s="14"/>
      <c r="EU295" s="14"/>
      <c r="EV295" s="14"/>
      <c r="EW295" s="14"/>
      <c r="EX295" s="14"/>
      <c r="EY295" s="14"/>
      <c r="EZ295" s="14"/>
      <c r="FA295" s="14"/>
      <c r="FB295" s="14"/>
      <c r="FC295" s="14"/>
      <c r="FD295" s="14"/>
      <c r="FE295" s="14"/>
      <c r="FF295" s="14"/>
      <c r="FG295" s="14"/>
      <c r="FH295" s="14"/>
      <c r="FI295" s="14"/>
      <c r="FJ295" s="14"/>
      <c r="FK295" s="14"/>
      <c r="FL295" s="14"/>
      <c r="FM295" s="14"/>
      <c r="FN295" s="14"/>
      <c r="FO295" s="14"/>
      <c r="FP295" s="14"/>
      <c r="FQ295" s="14"/>
      <c r="FR295" s="14"/>
      <c r="FS295" s="14"/>
      <c r="FT295" s="14"/>
      <c r="FU295" s="14"/>
      <c r="FV295" s="14"/>
      <c r="FW295" s="14"/>
      <c r="FX295" s="14"/>
      <c r="FY295" s="14"/>
      <c r="FZ295" s="14"/>
      <c r="GA295" s="14"/>
      <c r="GB295" s="14"/>
      <c r="GC295" s="14"/>
      <c r="GD295" s="14"/>
      <c r="GE295" s="14"/>
      <c r="GF295" s="14"/>
      <c r="GG295" s="14"/>
      <c r="GH295" s="14"/>
      <c r="GI295" s="14"/>
      <c r="GJ295" s="14"/>
      <c r="GK295" s="14"/>
      <c r="GL295" s="14"/>
      <c r="GM295" s="14"/>
      <c r="GN295" s="14"/>
      <c r="GO295" s="14"/>
      <c r="GP295" s="14"/>
      <c r="GQ295" s="14"/>
      <c r="GR295" s="14"/>
      <c r="GS295" s="14"/>
      <c r="GT295" s="14"/>
      <c r="GU295" s="14"/>
      <c r="GV295" s="14"/>
      <c r="GW295" s="14"/>
      <c r="GX295" s="14"/>
    </row>
    <row r="296" spans="2:206" x14ac:dyDescent="0.25">
      <c r="B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14"/>
      <c r="DM296" s="14"/>
      <c r="DN296" s="14"/>
      <c r="DO296" s="14"/>
      <c r="DP296" s="14"/>
      <c r="DQ296" s="14"/>
      <c r="DR296" s="14"/>
      <c r="DS296" s="14"/>
      <c r="DT296" s="14"/>
      <c r="DU296" s="14"/>
      <c r="DV296" s="14"/>
      <c r="DW296" s="14"/>
      <c r="DX296" s="14"/>
      <c r="DY296" s="14"/>
      <c r="DZ296" s="14"/>
      <c r="EA296" s="14"/>
      <c r="EB296" s="14"/>
      <c r="EC296" s="14"/>
      <c r="ED296" s="14"/>
      <c r="EE296" s="14"/>
      <c r="EF296" s="14"/>
      <c r="EG296" s="14"/>
      <c r="EH296" s="14"/>
      <c r="EI296" s="14"/>
      <c r="EJ296" s="14"/>
      <c r="EK296" s="14"/>
      <c r="EL296" s="14"/>
      <c r="EM296" s="14"/>
      <c r="EN296" s="14"/>
      <c r="EO296" s="14"/>
      <c r="EP296" s="14"/>
      <c r="EQ296" s="14"/>
      <c r="ER296" s="14"/>
      <c r="ES296" s="14"/>
      <c r="ET296" s="14"/>
      <c r="EU296" s="14"/>
      <c r="EV296" s="14"/>
      <c r="EW296" s="14"/>
      <c r="EX296" s="14"/>
      <c r="EY296" s="14"/>
      <c r="EZ296" s="14"/>
      <c r="FA296" s="14"/>
      <c r="FB296" s="14"/>
      <c r="FC296" s="14"/>
      <c r="FD296" s="14"/>
      <c r="FE296" s="14"/>
      <c r="FF296" s="14"/>
      <c r="FG296" s="14"/>
      <c r="FH296" s="14"/>
      <c r="FI296" s="14"/>
      <c r="FJ296" s="14"/>
      <c r="FK296" s="14"/>
      <c r="FL296" s="14"/>
      <c r="FM296" s="14"/>
      <c r="FN296" s="14"/>
      <c r="FO296" s="14"/>
      <c r="FP296" s="14"/>
      <c r="FQ296" s="14"/>
      <c r="FR296" s="14"/>
      <c r="FS296" s="14"/>
      <c r="FT296" s="14"/>
      <c r="FU296" s="14"/>
      <c r="FV296" s="14"/>
      <c r="FW296" s="14"/>
      <c r="FX296" s="14"/>
      <c r="FY296" s="14"/>
      <c r="FZ296" s="14"/>
      <c r="GA296" s="14"/>
      <c r="GB296" s="14"/>
      <c r="GC296" s="14"/>
      <c r="GD296" s="14"/>
      <c r="GE296" s="14"/>
      <c r="GF296" s="14"/>
      <c r="GG296" s="14"/>
      <c r="GH296" s="14"/>
      <c r="GI296" s="14"/>
      <c r="GJ296" s="14"/>
      <c r="GK296" s="14"/>
      <c r="GL296" s="14"/>
      <c r="GM296" s="14"/>
      <c r="GN296" s="14"/>
      <c r="GO296" s="14"/>
      <c r="GP296" s="14"/>
      <c r="GQ296" s="14"/>
      <c r="GR296" s="14"/>
      <c r="GS296" s="14"/>
      <c r="GT296" s="14"/>
      <c r="GU296" s="14"/>
      <c r="GV296" s="14"/>
      <c r="GW296" s="14"/>
      <c r="GX296" s="14"/>
    </row>
    <row r="297" spans="2:206" x14ac:dyDescent="0.25">
      <c r="B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14"/>
      <c r="DM297" s="14"/>
      <c r="DN297" s="14"/>
      <c r="DO297" s="14"/>
      <c r="DP297" s="14"/>
      <c r="DQ297" s="14"/>
      <c r="DR297" s="14"/>
      <c r="DS297" s="14"/>
      <c r="DT297" s="14"/>
      <c r="DU297" s="14"/>
      <c r="DV297" s="14"/>
      <c r="DW297" s="14"/>
      <c r="DX297" s="14"/>
      <c r="DY297" s="14"/>
      <c r="DZ297" s="14"/>
      <c r="EA297" s="14"/>
      <c r="EB297" s="14"/>
      <c r="EC297" s="14"/>
      <c r="ED297" s="14"/>
      <c r="EE297" s="14"/>
      <c r="EF297" s="14"/>
      <c r="EG297" s="14"/>
      <c r="EH297" s="14"/>
      <c r="EI297" s="14"/>
      <c r="EJ297" s="14"/>
      <c r="EK297" s="14"/>
      <c r="EL297" s="14"/>
      <c r="EM297" s="14"/>
      <c r="EN297" s="14"/>
      <c r="EO297" s="14"/>
      <c r="EP297" s="14"/>
      <c r="EQ297" s="14"/>
      <c r="ER297" s="14"/>
      <c r="ES297" s="14"/>
      <c r="ET297" s="14"/>
      <c r="EU297" s="14"/>
      <c r="EV297" s="14"/>
      <c r="EW297" s="14"/>
      <c r="EX297" s="14"/>
      <c r="EY297" s="14"/>
      <c r="EZ297" s="14"/>
      <c r="FA297" s="14"/>
      <c r="FB297" s="14"/>
      <c r="FC297" s="14"/>
      <c r="FD297" s="14"/>
      <c r="FE297" s="14"/>
      <c r="FF297" s="14"/>
      <c r="FG297" s="14"/>
      <c r="FH297" s="14"/>
      <c r="FI297" s="14"/>
      <c r="FJ297" s="14"/>
      <c r="FK297" s="14"/>
      <c r="FL297" s="14"/>
      <c r="FM297" s="14"/>
      <c r="FN297" s="14"/>
      <c r="FO297" s="14"/>
      <c r="FP297" s="14"/>
      <c r="FQ297" s="14"/>
      <c r="FR297" s="14"/>
      <c r="FS297" s="14"/>
      <c r="FT297" s="14"/>
      <c r="FU297" s="14"/>
      <c r="FV297" s="14"/>
      <c r="FW297" s="14"/>
      <c r="FX297" s="14"/>
      <c r="FY297" s="14"/>
      <c r="FZ297" s="14"/>
      <c r="GA297" s="14"/>
      <c r="GB297" s="14"/>
      <c r="GC297" s="14"/>
      <c r="GD297" s="14"/>
      <c r="GE297" s="14"/>
      <c r="GF297" s="14"/>
      <c r="GG297" s="14"/>
      <c r="GH297" s="14"/>
      <c r="GI297" s="14"/>
      <c r="GJ297" s="14"/>
      <c r="GK297" s="14"/>
      <c r="GL297" s="14"/>
      <c r="GM297" s="14"/>
      <c r="GN297" s="14"/>
      <c r="GO297" s="14"/>
      <c r="GP297" s="14"/>
      <c r="GQ297" s="14"/>
      <c r="GR297" s="14"/>
      <c r="GS297" s="14"/>
      <c r="GT297" s="14"/>
      <c r="GU297" s="14"/>
      <c r="GV297" s="14"/>
      <c r="GW297" s="14"/>
      <c r="GX297" s="14"/>
    </row>
    <row r="298" spans="2:206" x14ac:dyDescent="0.25">
      <c r="B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14"/>
      <c r="DM298" s="14"/>
      <c r="DN298" s="14"/>
      <c r="DO298" s="14"/>
      <c r="DP298" s="14"/>
      <c r="DQ298" s="14"/>
      <c r="DR298" s="14"/>
      <c r="DS298" s="14"/>
      <c r="DT298" s="14"/>
      <c r="DU298" s="14"/>
      <c r="DV298" s="14"/>
      <c r="DW298" s="14"/>
      <c r="DX298" s="14"/>
      <c r="DY298" s="14"/>
      <c r="DZ298" s="14"/>
      <c r="EA298" s="14"/>
      <c r="EB298" s="14"/>
      <c r="EC298" s="14"/>
      <c r="ED298" s="14"/>
      <c r="EE298" s="14"/>
      <c r="EF298" s="14"/>
      <c r="EG298" s="14"/>
      <c r="EH298" s="14"/>
      <c r="EI298" s="14"/>
      <c r="EJ298" s="14"/>
      <c r="EK298" s="14"/>
      <c r="EL298" s="14"/>
      <c r="EM298" s="14"/>
      <c r="EN298" s="14"/>
      <c r="EO298" s="14"/>
      <c r="EP298" s="14"/>
      <c r="EQ298" s="14"/>
      <c r="ER298" s="14"/>
      <c r="ES298" s="14"/>
      <c r="ET298" s="14"/>
      <c r="EU298" s="14"/>
      <c r="EV298" s="14"/>
      <c r="EW298" s="14"/>
      <c r="EX298" s="14"/>
      <c r="EY298" s="14"/>
      <c r="EZ298" s="14"/>
      <c r="FA298" s="14"/>
      <c r="FB298" s="14"/>
      <c r="FC298" s="14"/>
      <c r="FD298" s="14"/>
      <c r="FE298" s="14"/>
      <c r="FF298" s="14"/>
      <c r="FG298" s="14"/>
      <c r="FH298" s="14"/>
      <c r="FI298" s="14"/>
      <c r="FJ298" s="14"/>
      <c r="FK298" s="14"/>
      <c r="FL298" s="14"/>
      <c r="FM298" s="14"/>
      <c r="FN298" s="14"/>
      <c r="FO298" s="14"/>
      <c r="FP298" s="14"/>
      <c r="FQ298" s="14"/>
      <c r="FR298" s="14"/>
      <c r="FS298" s="14"/>
      <c r="FT298" s="14"/>
      <c r="FU298" s="14"/>
      <c r="FV298" s="14"/>
      <c r="FW298" s="14"/>
      <c r="FX298" s="14"/>
      <c r="FY298" s="14"/>
      <c r="FZ298" s="14"/>
      <c r="GA298" s="14"/>
      <c r="GB298" s="14"/>
      <c r="GC298" s="14"/>
      <c r="GD298" s="14"/>
      <c r="GE298" s="14"/>
      <c r="GF298" s="14"/>
      <c r="GG298" s="14"/>
      <c r="GH298" s="14"/>
      <c r="GI298" s="14"/>
      <c r="GJ298" s="14"/>
      <c r="GK298" s="14"/>
      <c r="GL298" s="14"/>
      <c r="GM298" s="14"/>
      <c r="GN298" s="14"/>
      <c r="GO298" s="14"/>
      <c r="GP298" s="14"/>
      <c r="GQ298" s="14"/>
      <c r="GR298" s="14"/>
      <c r="GS298" s="14"/>
      <c r="GT298" s="14"/>
      <c r="GU298" s="14"/>
      <c r="GV298" s="14"/>
      <c r="GW298" s="14"/>
      <c r="GX298" s="14"/>
    </row>
    <row r="299" spans="2:206" x14ac:dyDescent="0.25">
      <c r="B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14"/>
      <c r="DM299" s="14"/>
      <c r="DN299" s="14"/>
      <c r="DO299" s="14"/>
      <c r="DP299" s="14"/>
      <c r="DQ299" s="14"/>
      <c r="DR299" s="14"/>
      <c r="DS299" s="14"/>
      <c r="DT299" s="14"/>
      <c r="DU299" s="14"/>
      <c r="DV299" s="14"/>
      <c r="DW299" s="14"/>
      <c r="DX299" s="14"/>
      <c r="DY299" s="14"/>
      <c r="DZ299" s="14"/>
      <c r="EA299" s="14"/>
      <c r="EB299" s="14"/>
      <c r="EC299" s="14"/>
      <c r="ED299" s="14"/>
      <c r="EE299" s="14"/>
      <c r="EF299" s="14"/>
      <c r="EG299" s="14"/>
      <c r="EH299" s="14"/>
      <c r="EI299" s="14"/>
      <c r="EJ299" s="14"/>
      <c r="EK299" s="14"/>
      <c r="EL299" s="14"/>
      <c r="EM299" s="14"/>
      <c r="EN299" s="14"/>
      <c r="EO299" s="14"/>
      <c r="EP299" s="14"/>
      <c r="EQ299" s="14"/>
      <c r="ER299" s="14"/>
      <c r="ES299" s="14"/>
      <c r="ET299" s="14"/>
      <c r="EU299" s="14"/>
      <c r="EV299" s="14"/>
      <c r="EW299" s="14"/>
      <c r="EX299" s="14"/>
      <c r="EY299" s="14"/>
      <c r="EZ299" s="14"/>
      <c r="FA299" s="14"/>
      <c r="FB299" s="14"/>
      <c r="FC299" s="14"/>
      <c r="FD299" s="14"/>
      <c r="FE299" s="14"/>
      <c r="FF299" s="14"/>
      <c r="FG299" s="14"/>
      <c r="FH299" s="14"/>
      <c r="FI299" s="14"/>
      <c r="FJ299" s="14"/>
      <c r="FK299" s="14"/>
      <c r="FL299" s="14"/>
      <c r="FM299" s="14"/>
      <c r="FN299" s="14"/>
      <c r="FO299" s="14"/>
      <c r="FP299" s="14"/>
      <c r="FQ299" s="14"/>
      <c r="FR299" s="14"/>
      <c r="FS299" s="14"/>
      <c r="FT299" s="14"/>
      <c r="FU299" s="14"/>
      <c r="FV299" s="14"/>
      <c r="FW299" s="14"/>
      <c r="FX299" s="14"/>
      <c r="FY299" s="14"/>
      <c r="FZ299" s="14"/>
      <c r="GA299" s="14"/>
      <c r="GB299" s="14"/>
      <c r="GC299" s="14"/>
      <c r="GD299" s="14"/>
      <c r="GE299" s="14"/>
      <c r="GF299" s="14"/>
      <c r="GG299" s="14"/>
      <c r="GH299" s="14"/>
      <c r="GI299" s="14"/>
      <c r="GJ299" s="14"/>
      <c r="GK299" s="14"/>
      <c r="GL299" s="14"/>
      <c r="GM299" s="14"/>
      <c r="GN299" s="14"/>
      <c r="GO299" s="14"/>
      <c r="GP299" s="14"/>
      <c r="GQ299" s="14"/>
      <c r="GR299" s="14"/>
      <c r="GS299" s="14"/>
      <c r="GT299" s="14"/>
      <c r="GU299" s="14"/>
      <c r="GV299" s="14"/>
      <c r="GW299" s="14"/>
      <c r="GX299" s="14"/>
    </row>
    <row r="300" spans="2:206" x14ac:dyDescent="0.25">
      <c r="B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14"/>
      <c r="DM300" s="14"/>
      <c r="DN300" s="14"/>
      <c r="DO300" s="14"/>
      <c r="DP300" s="14"/>
      <c r="DQ300" s="14"/>
      <c r="DR300" s="14"/>
      <c r="DS300" s="14"/>
      <c r="DT300" s="14"/>
      <c r="DU300" s="14"/>
      <c r="DV300" s="14"/>
      <c r="DW300" s="14"/>
      <c r="DX300" s="14"/>
      <c r="DY300" s="14"/>
      <c r="DZ300" s="14"/>
      <c r="EA300" s="14"/>
      <c r="EB300" s="14"/>
      <c r="EC300" s="14"/>
      <c r="ED300" s="14"/>
      <c r="EE300" s="14"/>
      <c r="EF300" s="14"/>
      <c r="EG300" s="14"/>
      <c r="EH300" s="14"/>
      <c r="EI300" s="14"/>
      <c r="EJ300" s="14"/>
      <c r="EK300" s="14"/>
      <c r="EL300" s="14"/>
      <c r="EM300" s="14"/>
      <c r="EN300" s="14"/>
      <c r="EO300" s="14"/>
      <c r="EP300" s="14"/>
      <c r="EQ300" s="14"/>
      <c r="ER300" s="14"/>
      <c r="ES300" s="14"/>
      <c r="ET300" s="14"/>
      <c r="EU300" s="14"/>
      <c r="EV300" s="14"/>
      <c r="EW300" s="14"/>
      <c r="EX300" s="14"/>
      <c r="EY300" s="14"/>
      <c r="EZ300" s="14"/>
      <c r="FA300" s="14"/>
      <c r="FB300" s="14"/>
      <c r="FC300" s="14"/>
      <c r="FD300" s="14"/>
      <c r="FE300" s="14"/>
      <c r="FF300" s="14"/>
      <c r="FG300" s="14"/>
      <c r="FH300" s="14"/>
      <c r="FI300" s="14"/>
      <c r="FJ300" s="14"/>
      <c r="FK300" s="14"/>
      <c r="FL300" s="14"/>
      <c r="FM300" s="14"/>
      <c r="FN300" s="14"/>
      <c r="FO300" s="14"/>
      <c r="FP300" s="14"/>
      <c r="FQ300" s="14"/>
      <c r="FR300" s="14"/>
      <c r="FS300" s="14"/>
      <c r="FT300" s="14"/>
      <c r="FU300" s="14"/>
      <c r="FV300" s="14"/>
      <c r="FW300" s="14"/>
      <c r="FX300" s="14"/>
      <c r="FY300" s="14"/>
      <c r="FZ300" s="14"/>
      <c r="GA300" s="14"/>
      <c r="GB300" s="14"/>
      <c r="GC300" s="14"/>
      <c r="GD300" s="14"/>
      <c r="GE300" s="14"/>
      <c r="GF300" s="14"/>
      <c r="GG300" s="14"/>
      <c r="GH300" s="14"/>
      <c r="GI300" s="14"/>
      <c r="GJ300" s="14"/>
      <c r="GK300" s="14"/>
      <c r="GL300" s="14"/>
      <c r="GM300" s="14"/>
      <c r="GN300" s="14"/>
      <c r="GO300" s="14"/>
      <c r="GP300" s="14"/>
      <c r="GQ300" s="14"/>
      <c r="GR300" s="14"/>
      <c r="GS300" s="14"/>
      <c r="GT300" s="14"/>
      <c r="GU300" s="14"/>
      <c r="GV300" s="14"/>
      <c r="GW300" s="14"/>
      <c r="GX300" s="14"/>
    </row>
    <row r="301" spans="2:206" x14ac:dyDescent="0.25">
      <c r="B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14"/>
      <c r="DM301" s="14"/>
      <c r="DN301" s="14"/>
      <c r="DO301" s="14"/>
      <c r="DP301" s="14"/>
      <c r="DQ301" s="14"/>
      <c r="DR301" s="14"/>
      <c r="DS301" s="14"/>
      <c r="DT301" s="14"/>
      <c r="DU301" s="14"/>
      <c r="DV301" s="14"/>
      <c r="DW301" s="14"/>
      <c r="DX301" s="14"/>
      <c r="DY301" s="14"/>
      <c r="DZ301" s="14"/>
      <c r="EA301" s="14"/>
      <c r="EB301" s="14"/>
      <c r="EC301" s="14"/>
      <c r="ED301" s="14"/>
      <c r="EE301" s="14"/>
      <c r="EF301" s="14"/>
      <c r="EG301" s="14"/>
      <c r="EH301" s="14"/>
      <c r="EI301" s="14"/>
      <c r="EJ301" s="14"/>
      <c r="EK301" s="14"/>
      <c r="EL301" s="14"/>
      <c r="EM301" s="14"/>
      <c r="EN301" s="14"/>
      <c r="EO301" s="14"/>
      <c r="EP301" s="14"/>
      <c r="EQ301" s="14"/>
      <c r="ER301" s="14"/>
      <c r="ES301" s="14"/>
      <c r="ET301" s="14"/>
      <c r="EU301" s="14"/>
      <c r="EV301" s="14"/>
      <c r="EW301" s="14"/>
      <c r="EX301" s="14"/>
      <c r="EY301" s="14"/>
      <c r="EZ301" s="14"/>
      <c r="FA301" s="14"/>
      <c r="FB301" s="14"/>
      <c r="FC301" s="14"/>
      <c r="FD301" s="14"/>
      <c r="FE301" s="14"/>
      <c r="FF301" s="14"/>
      <c r="FG301" s="14"/>
      <c r="FH301" s="14"/>
      <c r="FI301" s="14"/>
      <c r="FJ301" s="14"/>
      <c r="FK301" s="14"/>
      <c r="FL301" s="14"/>
      <c r="FM301" s="14"/>
      <c r="FN301" s="14"/>
      <c r="FO301" s="14"/>
      <c r="FP301" s="14"/>
      <c r="FQ301" s="14"/>
      <c r="FR301" s="14"/>
      <c r="FS301" s="14"/>
      <c r="FT301" s="14"/>
      <c r="FU301" s="14"/>
      <c r="FV301" s="14"/>
      <c r="FW301" s="14"/>
      <c r="FX301" s="14"/>
      <c r="FY301" s="14"/>
      <c r="FZ301" s="14"/>
      <c r="GA301" s="14"/>
      <c r="GB301" s="14"/>
      <c r="GC301" s="14"/>
      <c r="GD301" s="14"/>
      <c r="GE301" s="14"/>
      <c r="GF301" s="14"/>
      <c r="GG301" s="14"/>
      <c r="GH301" s="14"/>
      <c r="GI301" s="14"/>
      <c r="GJ301" s="14"/>
      <c r="GK301" s="14"/>
      <c r="GL301" s="14"/>
      <c r="GM301" s="14"/>
      <c r="GN301" s="14"/>
      <c r="GO301" s="14"/>
      <c r="GP301" s="14"/>
      <c r="GQ301" s="14"/>
      <c r="GR301" s="14"/>
      <c r="GS301" s="14"/>
      <c r="GT301" s="14"/>
      <c r="GU301" s="14"/>
      <c r="GV301" s="14"/>
      <c r="GW301" s="14"/>
      <c r="GX301" s="14"/>
    </row>
    <row r="302" spans="2:206" x14ac:dyDescent="0.25">
      <c r="B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14"/>
      <c r="DM302" s="14"/>
      <c r="DN302" s="14"/>
      <c r="DO302" s="14"/>
      <c r="DP302" s="14"/>
      <c r="DQ302" s="14"/>
      <c r="DR302" s="14"/>
      <c r="DS302" s="14"/>
      <c r="DT302" s="14"/>
      <c r="DU302" s="14"/>
      <c r="DV302" s="14"/>
      <c r="DW302" s="14"/>
      <c r="DX302" s="14"/>
      <c r="DY302" s="14"/>
      <c r="DZ302" s="14"/>
      <c r="EA302" s="14"/>
      <c r="EB302" s="14"/>
      <c r="EC302" s="14"/>
      <c r="ED302" s="14"/>
      <c r="EE302" s="14"/>
      <c r="EF302" s="14"/>
      <c r="EG302" s="14"/>
      <c r="EH302" s="14"/>
      <c r="EI302" s="14"/>
      <c r="EJ302" s="14"/>
      <c r="EK302" s="14"/>
      <c r="EL302" s="14"/>
      <c r="EM302" s="14"/>
      <c r="EN302" s="14"/>
      <c r="EO302" s="14"/>
      <c r="EP302" s="14"/>
      <c r="EQ302" s="14"/>
      <c r="ER302" s="14"/>
      <c r="ES302" s="14"/>
      <c r="ET302" s="14"/>
      <c r="EU302" s="14"/>
      <c r="EV302" s="14"/>
      <c r="EW302" s="14"/>
      <c r="EX302" s="14"/>
      <c r="EY302" s="14"/>
      <c r="EZ302" s="14"/>
      <c r="FA302" s="14"/>
      <c r="FB302" s="14"/>
      <c r="FC302" s="14"/>
      <c r="FD302" s="14"/>
      <c r="FE302" s="14"/>
      <c r="FF302" s="14"/>
      <c r="FG302" s="14"/>
      <c r="FH302" s="14"/>
      <c r="FI302" s="14"/>
      <c r="FJ302" s="14"/>
      <c r="FK302" s="14"/>
      <c r="FL302" s="14"/>
      <c r="FM302" s="14"/>
      <c r="FN302" s="14"/>
      <c r="FO302" s="14"/>
      <c r="FP302" s="14"/>
      <c r="FQ302" s="14"/>
      <c r="FR302" s="14"/>
      <c r="FS302" s="14"/>
      <c r="FT302" s="14"/>
      <c r="FU302" s="14"/>
      <c r="FV302" s="14"/>
      <c r="FW302" s="14"/>
      <c r="FX302" s="14"/>
      <c r="FY302" s="14"/>
      <c r="FZ302" s="14"/>
      <c r="GA302" s="14"/>
      <c r="GB302" s="14"/>
      <c r="GC302" s="14"/>
      <c r="GD302" s="14"/>
      <c r="GE302" s="14"/>
      <c r="GF302" s="14"/>
      <c r="GG302" s="14"/>
      <c r="GH302" s="14"/>
      <c r="GI302" s="14"/>
      <c r="GJ302" s="14"/>
      <c r="GK302" s="14"/>
      <c r="GL302" s="14"/>
      <c r="GM302" s="14"/>
      <c r="GN302" s="14"/>
      <c r="GO302" s="14"/>
      <c r="GP302" s="14"/>
      <c r="GQ302" s="14"/>
      <c r="GR302" s="14"/>
      <c r="GS302" s="14"/>
      <c r="GT302" s="14"/>
      <c r="GU302" s="14"/>
      <c r="GV302" s="14"/>
      <c r="GW302" s="14"/>
      <c r="GX302" s="14"/>
    </row>
    <row r="303" spans="2:206" x14ac:dyDescent="0.25">
      <c r="B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14"/>
      <c r="DM303" s="14"/>
      <c r="DN303" s="14"/>
      <c r="DO303" s="14"/>
      <c r="DP303" s="14"/>
      <c r="DQ303" s="14"/>
      <c r="DR303" s="14"/>
      <c r="DS303" s="14"/>
      <c r="DT303" s="14"/>
      <c r="DU303" s="14"/>
      <c r="DV303" s="14"/>
      <c r="DW303" s="14"/>
      <c r="DX303" s="14"/>
      <c r="DY303" s="14"/>
      <c r="DZ303" s="14"/>
      <c r="EA303" s="14"/>
      <c r="EB303" s="14"/>
      <c r="EC303" s="14"/>
      <c r="ED303" s="14"/>
      <c r="EE303" s="14"/>
      <c r="EF303" s="14"/>
      <c r="EG303" s="14"/>
      <c r="EH303" s="14"/>
      <c r="EI303" s="14"/>
      <c r="EJ303" s="14"/>
      <c r="EK303" s="14"/>
      <c r="EL303" s="14"/>
      <c r="EM303" s="14"/>
      <c r="EN303" s="14"/>
      <c r="EO303" s="14"/>
      <c r="EP303" s="14"/>
      <c r="EQ303" s="14"/>
      <c r="ER303" s="14"/>
      <c r="ES303" s="14"/>
      <c r="ET303" s="14"/>
      <c r="EU303" s="14"/>
      <c r="EV303" s="14"/>
      <c r="EW303" s="14"/>
      <c r="EX303" s="14"/>
      <c r="EY303" s="14"/>
      <c r="EZ303" s="14"/>
      <c r="FA303" s="14"/>
      <c r="FB303" s="14"/>
      <c r="FC303" s="14"/>
      <c r="FD303" s="14"/>
      <c r="FE303" s="14"/>
      <c r="FF303" s="14"/>
      <c r="FG303" s="14"/>
      <c r="FH303" s="14"/>
      <c r="FI303" s="14"/>
      <c r="FJ303" s="14"/>
      <c r="FK303" s="14"/>
      <c r="FL303" s="14"/>
      <c r="FM303" s="14"/>
      <c r="FN303" s="14"/>
      <c r="FO303" s="14"/>
      <c r="FP303" s="14"/>
      <c r="FQ303" s="14"/>
      <c r="FR303" s="14"/>
      <c r="FS303" s="14"/>
      <c r="FT303" s="14"/>
      <c r="FU303" s="14"/>
      <c r="FV303" s="14"/>
      <c r="FW303" s="14"/>
      <c r="FX303" s="14"/>
      <c r="FY303" s="14"/>
      <c r="FZ303" s="14"/>
      <c r="GA303" s="14"/>
      <c r="GB303" s="14"/>
      <c r="GC303" s="14"/>
      <c r="GD303" s="14"/>
      <c r="GE303" s="14"/>
      <c r="GF303" s="14"/>
      <c r="GG303" s="14"/>
      <c r="GH303" s="14"/>
      <c r="GI303" s="14"/>
      <c r="GJ303" s="14"/>
      <c r="GK303" s="14"/>
      <c r="GL303" s="14"/>
      <c r="GM303" s="14"/>
      <c r="GN303" s="14"/>
      <c r="GO303" s="14"/>
      <c r="GP303" s="14"/>
      <c r="GQ303" s="14"/>
      <c r="GR303" s="14"/>
      <c r="GS303" s="14"/>
      <c r="GT303" s="14"/>
      <c r="GU303" s="14"/>
      <c r="GV303" s="14"/>
      <c r="GW303" s="14"/>
      <c r="GX303" s="14"/>
    </row>
    <row r="304" spans="2:206" x14ac:dyDescent="0.25">
      <c r="B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14"/>
      <c r="DM304" s="14"/>
      <c r="DN304" s="14"/>
      <c r="DO304" s="14"/>
      <c r="DP304" s="14"/>
      <c r="DQ304" s="14"/>
      <c r="DR304" s="14"/>
      <c r="DS304" s="14"/>
      <c r="DT304" s="14"/>
      <c r="DU304" s="14"/>
      <c r="DV304" s="14"/>
      <c r="DW304" s="14"/>
      <c r="DX304" s="14"/>
      <c r="DY304" s="14"/>
      <c r="DZ304" s="14"/>
      <c r="EA304" s="14"/>
      <c r="EB304" s="14"/>
      <c r="EC304" s="14"/>
      <c r="ED304" s="14"/>
      <c r="EE304" s="14"/>
      <c r="EF304" s="14"/>
      <c r="EG304" s="14"/>
      <c r="EH304" s="14"/>
      <c r="EI304" s="14"/>
      <c r="EJ304" s="14"/>
      <c r="EK304" s="14"/>
      <c r="EL304" s="14"/>
      <c r="EM304" s="14"/>
      <c r="EN304" s="14"/>
      <c r="EO304" s="14"/>
      <c r="EP304" s="14"/>
      <c r="EQ304" s="14"/>
      <c r="ER304" s="14"/>
      <c r="ES304" s="14"/>
      <c r="ET304" s="14"/>
      <c r="EU304" s="14"/>
      <c r="EV304" s="14"/>
      <c r="EW304" s="14"/>
      <c r="EX304" s="14"/>
      <c r="EY304" s="14"/>
      <c r="EZ304" s="14"/>
      <c r="FA304" s="14"/>
      <c r="FB304" s="14"/>
      <c r="FC304" s="14"/>
      <c r="FD304" s="14"/>
      <c r="FE304" s="14"/>
      <c r="FF304" s="14"/>
      <c r="FG304" s="14"/>
      <c r="FH304" s="14"/>
      <c r="FI304" s="14"/>
      <c r="FJ304" s="14"/>
      <c r="FK304" s="14"/>
      <c r="FL304" s="14"/>
      <c r="FM304" s="14"/>
      <c r="FN304" s="14"/>
      <c r="FO304" s="14"/>
      <c r="FP304" s="14"/>
      <c r="FQ304" s="14"/>
      <c r="FR304" s="14"/>
      <c r="FS304" s="14"/>
      <c r="FT304" s="14"/>
      <c r="FU304" s="14"/>
      <c r="FV304" s="14"/>
      <c r="FW304" s="14"/>
      <c r="FX304" s="14"/>
      <c r="FY304" s="14"/>
      <c r="FZ304" s="14"/>
      <c r="GA304" s="14"/>
      <c r="GB304" s="14"/>
      <c r="GC304" s="14"/>
      <c r="GD304" s="14"/>
      <c r="GE304" s="14"/>
      <c r="GF304" s="14"/>
      <c r="GG304" s="14"/>
      <c r="GH304" s="14"/>
      <c r="GI304" s="14"/>
      <c r="GJ304" s="14"/>
      <c r="GK304" s="14"/>
      <c r="GL304" s="14"/>
      <c r="GM304" s="14"/>
      <c r="GN304" s="14"/>
      <c r="GO304" s="14"/>
      <c r="GP304" s="14"/>
      <c r="GQ304" s="14"/>
      <c r="GR304" s="14"/>
      <c r="GS304" s="14"/>
      <c r="GT304" s="14"/>
      <c r="GU304" s="14"/>
      <c r="GV304" s="14"/>
      <c r="GW304" s="14"/>
      <c r="GX304" s="14"/>
    </row>
    <row r="305" spans="2:206" x14ac:dyDescent="0.25">
      <c r="B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14"/>
      <c r="DM305" s="14"/>
      <c r="DN305" s="14"/>
      <c r="DO305" s="14"/>
      <c r="DP305" s="14"/>
      <c r="DQ305" s="14"/>
      <c r="DR305" s="14"/>
      <c r="DS305" s="14"/>
      <c r="DT305" s="14"/>
      <c r="DU305" s="14"/>
      <c r="DV305" s="14"/>
      <c r="DW305" s="14"/>
      <c r="DX305" s="14"/>
      <c r="DY305" s="14"/>
      <c r="DZ305" s="14"/>
      <c r="EA305" s="14"/>
      <c r="EB305" s="14"/>
      <c r="EC305" s="14"/>
      <c r="ED305" s="14"/>
      <c r="EE305" s="14"/>
      <c r="EF305" s="14"/>
      <c r="EG305" s="14"/>
      <c r="EH305" s="14"/>
      <c r="EI305" s="14"/>
      <c r="EJ305" s="14"/>
      <c r="EK305" s="14"/>
      <c r="EL305" s="14"/>
      <c r="EM305" s="14"/>
      <c r="EN305" s="14"/>
      <c r="EO305" s="14"/>
      <c r="EP305" s="14"/>
      <c r="EQ305" s="14"/>
      <c r="ER305" s="14"/>
      <c r="ES305" s="14"/>
      <c r="ET305" s="14"/>
      <c r="EU305" s="14"/>
      <c r="EV305" s="14"/>
      <c r="EW305" s="14"/>
      <c r="EX305" s="14"/>
      <c r="EY305" s="14"/>
      <c r="EZ305" s="14"/>
      <c r="FA305" s="14"/>
      <c r="FB305" s="14"/>
      <c r="FC305" s="14"/>
      <c r="FD305" s="14"/>
      <c r="FE305" s="14"/>
      <c r="FF305" s="14"/>
      <c r="FG305" s="14"/>
      <c r="FH305" s="14"/>
      <c r="FI305" s="14"/>
      <c r="FJ305" s="14"/>
      <c r="FK305" s="14"/>
      <c r="FL305" s="14"/>
      <c r="FM305" s="14"/>
      <c r="FN305" s="14"/>
      <c r="FO305" s="14"/>
      <c r="FP305" s="14"/>
      <c r="FQ305" s="14"/>
      <c r="FR305" s="14"/>
      <c r="FS305" s="14"/>
      <c r="FT305" s="14"/>
      <c r="FU305" s="14"/>
      <c r="FV305" s="14"/>
      <c r="FW305" s="14"/>
      <c r="FX305" s="14"/>
      <c r="FY305" s="14"/>
      <c r="FZ305" s="14"/>
      <c r="GA305" s="14"/>
      <c r="GB305" s="14"/>
      <c r="GC305" s="14"/>
      <c r="GD305" s="14"/>
      <c r="GE305" s="14"/>
      <c r="GF305" s="14"/>
      <c r="GG305" s="14"/>
      <c r="GH305" s="14"/>
      <c r="GI305" s="14"/>
      <c r="GJ305" s="14"/>
      <c r="GK305" s="14"/>
      <c r="GL305" s="14"/>
      <c r="GM305" s="14"/>
      <c r="GN305" s="14"/>
      <c r="GO305" s="14"/>
      <c r="GP305" s="14"/>
      <c r="GQ305" s="14"/>
      <c r="GR305" s="14"/>
      <c r="GS305" s="14"/>
      <c r="GT305" s="14"/>
      <c r="GU305" s="14"/>
      <c r="GV305" s="14"/>
      <c r="GW305" s="14"/>
      <c r="GX305" s="14"/>
    </row>
    <row r="306" spans="2:206" x14ac:dyDescent="0.25">
      <c r="B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14"/>
      <c r="DM306" s="14"/>
      <c r="DN306" s="14"/>
      <c r="DO306" s="14"/>
      <c r="DP306" s="14"/>
      <c r="DQ306" s="14"/>
      <c r="DR306" s="14"/>
      <c r="DS306" s="14"/>
      <c r="DT306" s="14"/>
      <c r="DU306" s="14"/>
      <c r="DV306" s="14"/>
      <c r="DW306" s="14"/>
      <c r="DX306" s="14"/>
      <c r="DY306" s="14"/>
      <c r="DZ306" s="14"/>
      <c r="EA306" s="14"/>
      <c r="EB306" s="14"/>
      <c r="EC306" s="14"/>
      <c r="ED306" s="14"/>
      <c r="EE306" s="14"/>
      <c r="EF306" s="14"/>
      <c r="EG306" s="14"/>
      <c r="EH306" s="14"/>
      <c r="EI306" s="14"/>
      <c r="EJ306" s="14"/>
      <c r="EK306" s="14"/>
      <c r="EL306" s="14"/>
      <c r="EM306" s="14"/>
      <c r="EN306" s="14"/>
      <c r="EO306" s="14"/>
      <c r="EP306" s="14"/>
      <c r="EQ306" s="14"/>
      <c r="ER306" s="14"/>
      <c r="ES306" s="14"/>
      <c r="ET306" s="14"/>
      <c r="EU306" s="14"/>
      <c r="EV306" s="14"/>
      <c r="EW306" s="14"/>
      <c r="EX306" s="14"/>
      <c r="EY306" s="14"/>
      <c r="EZ306" s="14"/>
      <c r="FA306" s="14"/>
      <c r="FB306" s="14"/>
      <c r="FC306" s="14"/>
      <c r="FD306" s="14"/>
      <c r="FE306" s="14"/>
      <c r="FF306" s="14"/>
      <c r="FG306" s="14"/>
      <c r="FH306" s="14"/>
      <c r="FI306" s="14"/>
      <c r="FJ306" s="14"/>
      <c r="FK306" s="14"/>
      <c r="FL306" s="14"/>
      <c r="FM306" s="14"/>
      <c r="FN306" s="14"/>
      <c r="FO306" s="14"/>
      <c r="FP306" s="14"/>
      <c r="FQ306" s="14"/>
      <c r="FR306" s="14"/>
      <c r="FS306" s="14"/>
      <c r="FT306" s="14"/>
      <c r="FU306" s="14"/>
      <c r="FV306" s="14"/>
      <c r="FW306" s="14"/>
      <c r="FX306" s="14"/>
      <c r="FY306" s="14"/>
      <c r="FZ306" s="14"/>
      <c r="GA306" s="14"/>
      <c r="GB306" s="14"/>
      <c r="GC306" s="14"/>
      <c r="GD306" s="14"/>
      <c r="GE306" s="14"/>
      <c r="GF306" s="14"/>
      <c r="GG306" s="14"/>
      <c r="GH306" s="14"/>
      <c r="GI306" s="14"/>
      <c r="GJ306" s="14"/>
      <c r="GK306" s="14"/>
      <c r="GL306" s="14"/>
      <c r="GM306" s="14"/>
      <c r="GN306" s="14"/>
      <c r="GO306" s="14"/>
      <c r="GP306" s="14"/>
      <c r="GQ306" s="14"/>
      <c r="GR306" s="14"/>
      <c r="GS306" s="14"/>
      <c r="GT306" s="14"/>
      <c r="GU306" s="14"/>
      <c r="GV306" s="14"/>
      <c r="GW306" s="14"/>
      <c r="GX306" s="14"/>
    </row>
    <row r="307" spans="2:206" x14ac:dyDescent="0.25">
      <c r="B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14"/>
      <c r="DM307" s="14"/>
      <c r="DN307" s="14"/>
      <c r="DO307" s="14"/>
      <c r="DP307" s="14"/>
      <c r="DQ307" s="14"/>
      <c r="DR307" s="14"/>
      <c r="DS307" s="14"/>
      <c r="DT307" s="14"/>
      <c r="DU307" s="14"/>
      <c r="DV307" s="14"/>
      <c r="DW307" s="14"/>
      <c r="DX307" s="14"/>
      <c r="DY307" s="14"/>
      <c r="DZ307" s="14"/>
      <c r="EA307" s="14"/>
      <c r="EB307" s="14"/>
      <c r="EC307" s="14"/>
      <c r="ED307" s="14"/>
      <c r="EE307" s="14"/>
      <c r="EF307" s="14"/>
      <c r="EG307" s="14"/>
      <c r="EH307" s="14"/>
      <c r="EI307" s="14"/>
      <c r="EJ307" s="14"/>
      <c r="EK307" s="14"/>
      <c r="EL307" s="14"/>
      <c r="EM307" s="14"/>
      <c r="EN307" s="14"/>
      <c r="EO307" s="14"/>
      <c r="EP307" s="14"/>
      <c r="EQ307" s="14"/>
      <c r="ER307" s="14"/>
      <c r="ES307" s="14"/>
      <c r="ET307" s="14"/>
      <c r="EU307" s="14"/>
      <c r="EV307" s="14"/>
      <c r="EW307" s="14"/>
      <c r="EX307" s="14"/>
      <c r="EY307" s="14"/>
      <c r="EZ307" s="14"/>
      <c r="FA307" s="14"/>
      <c r="FB307" s="14"/>
      <c r="FC307" s="14"/>
      <c r="FD307" s="14"/>
      <c r="FE307" s="14"/>
      <c r="FF307" s="14"/>
      <c r="FG307" s="14"/>
      <c r="FH307" s="14"/>
      <c r="FI307" s="14"/>
      <c r="FJ307" s="14"/>
      <c r="FK307" s="14"/>
      <c r="FL307" s="14"/>
      <c r="FM307" s="14"/>
      <c r="FN307" s="14"/>
      <c r="FO307" s="14"/>
      <c r="FP307" s="14"/>
      <c r="FQ307" s="14"/>
      <c r="FR307" s="14"/>
      <c r="FS307" s="14"/>
      <c r="FT307" s="14"/>
      <c r="FU307" s="14"/>
      <c r="FV307" s="14"/>
      <c r="FW307" s="14"/>
      <c r="FX307" s="14"/>
      <c r="FY307" s="14"/>
      <c r="FZ307" s="14"/>
      <c r="GA307" s="14"/>
      <c r="GB307" s="14"/>
      <c r="GC307" s="14"/>
      <c r="GD307" s="14"/>
      <c r="GE307" s="14"/>
      <c r="GF307" s="14"/>
      <c r="GG307" s="14"/>
      <c r="GH307" s="14"/>
      <c r="GI307" s="14"/>
      <c r="GJ307" s="14"/>
      <c r="GK307" s="14"/>
      <c r="GL307" s="14"/>
      <c r="GM307" s="14"/>
      <c r="GN307" s="14"/>
      <c r="GO307" s="14"/>
      <c r="GP307" s="14"/>
      <c r="GQ307" s="14"/>
      <c r="GR307" s="14"/>
      <c r="GS307" s="14"/>
      <c r="GT307" s="14"/>
      <c r="GU307" s="14"/>
      <c r="GV307" s="14"/>
      <c r="GW307" s="14"/>
      <c r="GX307" s="14"/>
    </row>
    <row r="308" spans="2:206" x14ac:dyDescent="0.25">
      <c r="B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14"/>
      <c r="DM308" s="14"/>
      <c r="DN308" s="14"/>
      <c r="DO308" s="14"/>
      <c r="DP308" s="14"/>
      <c r="DQ308" s="14"/>
      <c r="DR308" s="14"/>
      <c r="DS308" s="14"/>
      <c r="DT308" s="14"/>
      <c r="DU308" s="14"/>
      <c r="DV308" s="14"/>
      <c r="DW308" s="14"/>
      <c r="DX308" s="14"/>
      <c r="DY308" s="14"/>
      <c r="DZ308" s="14"/>
      <c r="EA308" s="14"/>
      <c r="EB308" s="14"/>
      <c r="EC308" s="14"/>
      <c r="ED308" s="14"/>
      <c r="EE308" s="14"/>
      <c r="EF308" s="14"/>
      <c r="EG308" s="14"/>
      <c r="EH308" s="14"/>
      <c r="EI308" s="14"/>
      <c r="EJ308" s="14"/>
      <c r="EK308" s="14"/>
      <c r="EL308" s="14"/>
      <c r="EM308" s="14"/>
      <c r="EN308" s="14"/>
      <c r="EO308" s="14"/>
      <c r="EP308" s="14"/>
      <c r="EQ308" s="14"/>
      <c r="ER308" s="14"/>
      <c r="ES308" s="14"/>
      <c r="ET308" s="14"/>
      <c r="EU308" s="14"/>
      <c r="EV308" s="14"/>
      <c r="EW308" s="14"/>
      <c r="EX308" s="14"/>
      <c r="EY308" s="14"/>
      <c r="EZ308" s="14"/>
      <c r="FA308" s="14"/>
      <c r="FB308" s="14"/>
      <c r="FC308" s="14"/>
      <c r="FD308" s="14"/>
      <c r="FE308" s="14"/>
      <c r="FF308" s="14"/>
      <c r="FG308" s="14"/>
      <c r="FH308" s="14"/>
      <c r="FI308" s="14"/>
      <c r="FJ308" s="14"/>
      <c r="FK308" s="14"/>
      <c r="FL308" s="14"/>
      <c r="FM308" s="14"/>
      <c r="FN308" s="14"/>
      <c r="FO308" s="14"/>
      <c r="FP308" s="14"/>
      <c r="FQ308" s="14"/>
      <c r="FR308" s="14"/>
      <c r="FS308" s="14"/>
      <c r="FT308" s="14"/>
      <c r="FU308" s="14"/>
      <c r="FV308" s="14"/>
      <c r="FW308" s="14"/>
      <c r="FX308" s="14"/>
      <c r="FY308" s="14"/>
      <c r="FZ308" s="14"/>
      <c r="GA308" s="14"/>
      <c r="GB308" s="14"/>
      <c r="GC308" s="14"/>
      <c r="GD308" s="14"/>
      <c r="GE308" s="14"/>
      <c r="GF308" s="14"/>
      <c r="GG308" s="14"/>
      <c r="GH308" s="14"/>
      <c r="GI308" s="14"/>
      <c r="GJ308" s="14"/>
      <c r="GK308" s="14"/>
      <c r="GL308" s="14"/>
      <c r="GM308" s="14"/>
      <c r="GN308" s="14"/>
      <c r="GO308" s="14"/>
      <c r="GP308" s="14"/>
      <c r="GQ308" s="14"/>
      <c r="GR308" s="14"/>
      <c r="GS308" s="14"/>
      <c r="GT308" s="14"/>
      <c r="GU308" s="14"/>
      <c r="GV308" s="14"/>
      <c r="GW308" s="14"/>
      <c r="GX308" s="14"/>
    </row>
    <row r="309" spans="2:206" x14ac:dyDescent="0.25">
      <c r="B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14"/>
      <c r="DM309" s="14"/>
      <c r="DN309" s="14"/>
      <c r="DO309" s="14"/>
      <c r="DP309" s="14"/>
      <c r="DQ309" s="14"/>
      <c r="DR309" s="14"/>
      <c r="DS309" s="14"/>
      <c r="DT309" s="14"/>
      <c r="DU309" s="14"/>
      <c r="DV309" s="14"/>
      <c r="DW309" s="14"/>
      <c r="DX309" s="14"/>
      <c r="DY309" s="14"/>
      <c r="DZ309" s="14"/>
      <c r="EA309" s="14"/>
      <c r="EB309" s="14"/>
      <c r="EC309" s="14"/>
      <c r="ED309" s="14"/>
      <c r="EE309" s="14"/>
      <c r="EF309" s="14"/>
      <c r="EG309" s="14"/>
      <c r="EH309" s="14"/>
      <c r="EI309" s="14"/>
      <c r="EJ309" s="14"/>
      <c r="EK309" s="14"/>
      <c r="EL309" s="14"/>
      <c r="EM309" s="14"/>
      <c r="EN309" s="14"/>
      <c r="EO309" s="14"/>
      <c r="EP309" s="14"/>
      <c r="EQ309" s="14"/>
      <c r="ER309" s="14"/>
      <c r="ES309" s="14"/>
      <c r="ET309" s="14"/>
      <c r="EU309" s="14"/>
      <c r="EV309" s="14"/>
      <c r="EW309" s="14"/>
      <c r="EX309" s="14"/>
      <c r="EY309" s="14"/>
      <c r="EZ309" s="14"/>
      <c r="FA309" s="14"/>
      <c r="FB309" s="14"/>
      <c r="FC309" s="14"/>
      <c r="FD309" s="14"/>
      <c r="FE309" s="14"/>
      <c r="FF309" s="14"/>
      <c r="FG309" s="14"/>
      <c r="FH309" s="14"/>
      <c r="FI309" s="14"/>
      <c r="FJ309" s="14"/>
      <c r="FK309" s="14"/>
      <c r="FL309" s="14"/>
      <c r="FM309" s="14"/>
      <c r="FN309" s="14"/>
      <c r="FO309" s="14"/>
      <c r="FP309" s="14"/>
      <c r="FQ309" s="14"/>
      <c r="FR309" s="14"/>
      <c r="FS309" s="14"/>
      <c r="FT309" s="14"/>
      <c r="FU309" s="14"/>
      <c r="FV309" s="14"/>
      <c r="FW309" s="14"/>
      <c r="FX309" s="14"/>
      <c r="FY309" s="14"/>
      <c r="FZ309" s="14"/>
      <c r="GA309" s="14"/>
      <c r="GB309" s="14"/>
      <c r="GC309" s="14"/>
      <c r="GD309" s="14"/>
      <c r="GE309" s="14"/>
      <c r="GF309" s="14"/>
      <c r="GG309" s="14"/>
      <c r="GH309" s="14"/>
      <c r="GI309" s="14"/>
      <c r="GJ309" s="14"/>
      <c r="GK309" s="14"/>
      <c r="GL309" s="14"/>
      <c r="GM309" s="14"/>
      <c r="GN309" s="14"/>
      <c r="GO309" s="14"/>
      <c r="GP309" s="14"/>
      <c r="GQ309" s="14"/>
      <c r="GR309" s="14"/>
      <c r="GS309" s="14"/>
      <c r="GT309" s="14"/>
      <c r="GU309" s="14"/>
      <c r="GV309" s="14"/>
      <c r="GW309" s="14"/>
      <c r="GX309" s="14"/>
    </row>
    <row r="310" spans="2:206" x14ac:dyDescent="0.25">
      <c r="B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14"/>
      <c r="DM310" s="14"/>
      <c r="DN310" s="14"/>
      <c r="DO310" s="14"/>
      <c r="DP310" s="14"/>
      <c r="DQ310" s="14"/>
      <c r="DR310" s="14"/>
      <c r="DS310" s="14"/>
      <c r="DT310" s="14"/>
      <c r="DU310" s="14"/>
      <c r="DV310" s="14"/>
      <c r="DW310" s="14"/>
      <c r="DX310" s="14"/>
      <c r="DY310" s="14"/>
      <c r="DZ310" s="14"/>
      <c r="EA310" s="14"/>
      <c r="EB310" s="14"/>
      <c r="EC310" s="14"/>
      <c r="ED310" s="14"/>
      <c r="EE310" s="14"/>
      <c r="EF310" s="14"/>
      <c r="EG310" s="14"/>
      <c r="EH310" s="14"/>
      <c r="EI310" s="14"/>
      <c r="EJ310" s="14"/>
      <c r="EK310" s="14"/>
      <c r="EL310" s="14"/>
      <c r="EM310" s="14"/>
      <c r="EN310" s="14"/>
      <c r="EO310" s="14"/>
      <c r="EP310" s="14"/>
      <c r="EQ310" s="14"/>
      <c r="ER310" s="14"/>
      <c r="ES310" s="14"/>
      <c r="ET310" s="14"/>
      <c r="EU310" s="14"/>
      <c r="EV310" s="14"/>
      <c r="EW310" s="14"/>
      <c r="EX310" s="14"/>
      <c r="EY310" s="14"/>
      <c r="EZ310" s="14"/>
      <c r="FA310" s="14"/>
      <c r="FB310" s="14"/>
      <c r="FC310" s="14"/>
      <c r="FD310" s="14"/>
      <c r="FE310" s="14"/>
      <c r="FF310" s="14"/>
      <c r="FG310" s="14"/>
      <c r="FH310" s="14"/>
      <c r="FI310" s="14"/>
      <c r="FJ310" s="14"/>
      <c r="FK310" s="14"/>
      <c r="FL310" s="14"/>
      <c r="FM310" s="14"/>
      <c r="FN310" s="14"/>
      <c r="FO310" s="14"/>
      <c r="FP310" s="14"/>
      <c r="FQ310" s="14"/>
      <c r="FR310" s="14"/>
      <c r="FS310" s="14"/>
      <c r="FT310" s="14"/>
      <c r="FU310" s="14"/>
      <c r="FV310" s="14"/>
      <c r="FW310" s="14"/>
      <c r="FX310" s="14"/>
      <c r="FY310" s="14"/>
      <c r="FZ310" s="14"/>
      <c r="GA310" s="14"/>
      <c r="GB310" s="14"/>
      <c r="GC310" s="14"/>
      <c r="GD310" s="14"/>
      <c r="GE310" s="14"/>
      <c r="GF310" s="14"/>
      <c r="GG310" s="14"/>
      <c r="GH310" s="14"/>
      <c r="GI310" s="14"/>
      <c r="GJ310" s="14"/>
      <c r="GK310" s="14"/>
      <c r="GL310" s="14"/>
      <c r="GM310" s="14"/>
      <c r="GN310" s="14"/>
      <c r="GO310" s="14"/>
      <c r="GP310" s="14"/>
      <c r="GQ310" s="14"/>
      <c r="GR310" s="14"/>
      <c r="GS310" s="14"/>
      <c r="GT310" s="14"/>
      <c r="GU310" s="14"/>
      <c r="GV310" s="14"/>
      <c r="GW310" s="14"/>
      <c r="GX310" s="14"/>
    </row>
    <row r="311" spans="2:206" x14ac:dyDescent="0.25">
      <c r="B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14"/>
      <c r="DM311" s="14"/>
      <c r="DN311" s="14"/>
      <c r="DO311" s="14"/>
      <c r="DP311" s="14"/>
      <c r="DQ311" s="14"/>
      <c r="DR311" s="14"/>
      <c r="DS311" s="14"/>
      <c r="DT311" s="14"/>
      <c r="DU311" s="14"/>
      <c r="DV311" s="14"/>
      <c r="DW311" s="14"/>
      <c r="DX311" s="14"/>
      <c r="DY311" s="14"/>
      <c r="DZ311" s="14"/>
      <c r="EA311" s="14"/>
      <c r="EB311" s="14"/>
      <c r="EC311" s="14"/>
      <c r="ED311" s="14"/>
      <c r="EE311" s="14"/>
      <c r="EF311" s="14"/>
      <c r="EG311" s="14"/>
      <c r="EH311" s="14"/>
      <c r="EI311" s="14"/>
      <c r="EJ311" s="14"/>
      <c r="EK311" s="14"/>
      <c r="EL311" s="14"/>
      <c r="EM311" s="14"/>
      <c r="EN311" s="14"/>
      <c r="EO311" s="14"/>
      <c r="EP311" s="14"/>
      <c r="EQ311" s="14"/>
      <c r="ER311" s="14"/>
      <c r="ES311" s="14"/>
      <c r="ET311" s="14"/>
      <c r="EU311" s="14"/>
      <c r="EV311" s="14"/>
      <c r="EW311" s="14"/>
      <c r="EX311" s="14"/>
      <c r="EY311" s="14"/>
      <c r="EZ311" s="14"/>
      <c r="FA311" s="14"/>
      <c r="FB311" s="14"/>
      <c r="FC311" s="14"/>
      <c r="FD311" s="14"/>
      <c r="FE311" s="14"/>
      <c r="FF311" s="14"/>
      <c r="FG311" s="14"/>
      <c r="FH311" s="14"/>
      <c r="FI311" s="14"/>
      <c r="FJ311" s="14"/>
      <c r="FK311" s="14"/>
      <c r="FL311" s="14"/>
      <c r="FM311" s="14"/>
      <c r="FN311" s="14"/>
      <c r="FO311" s="14"/>
      <c r="FP311" s="14"/>
      <c r="FQ311" s="14"/>
      <c r="FR311" s="14"/>
      <c r="FS311" s="14"/>
      <c r="FT311" s="14"/>
      <c r="FU311" s="14"/>
      <c r="FV311" s="14"/>
      <c r="FW311" s="14"/>
      <c r="FX311" s="14"/>
      <c r="FY311" s="14"/>
      <c r="FZ311" s="14"/>
      <c r="GA311" s="14"/>
      <c r="GB311" s="14"/>
      <c r="GC311" s="14"/>
      <c r="GD311" s="14"/>
      <c r="GE311" s="14"/>
      <c r="GF311" s="14"/>
      <c r="GG311" s="14"/>
      <c r="GH311" s="14"/>
      <c r="GI311" s="14"/>
      <c r="GJ311" s="14"/>
      <c r="GK311" s="14"/>
      <c r="GL311" s="14"/>
      <c r="GM311" s="14"/>
      <c r="GN311" s="14"/>
      <c r="GO311" s="14"/>
      <c r="GP311" s="14"/>
      <c r="GQ311" s="14"/>
      <c r="GR311" s="14"/>
      <c r="GS311" s="14"/>
      <c r="GT311" s="14"/>
      <c r="GU311" s="14"/>
      <c r="GV311" s="14"/>
      <c r="GW311" s="14"/>
      <c r="GX311" s="14"/>
    </row>
    <row r="312" spans="2:206" x14ac:dyDescent="0.25">
      <c r="B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14"/>
      <c r="DM312" s="14"/>
      <c r="DN312" s="14"/>
      <c r="DO312" s="14"/>
      <c r="DP312" s="14"/>
      <c r="DQ312" s="14"/>
      <c r="DR312" s="14"/>
      <c r="DS312" s="14"/>
      <c r="DT312" s="14"/>
      <c r="DU312" s="14"/>
      <c r="DV312" s="14"/>
      <c r="DW312" s="14"/>
      <c r="DX312" s="14"/>
      <c r="DY312" s="14"/>
      <c r="DZ312" s="14"/>
      <c r="EA312" s="14"/>
      <c r="EB312" s="14"/>
      <c r="EC312" s="14"/>
      <c r="ED312" s="14"/>
      <c r="EE312" s="14"/>
      <c r="EF312" s="14"/>
      <c r="EG312" s="14"/>
      <c r="EH312" s="14"/>
      <c r="EI312" s="14"/>
      <c r="EJ312" s="14"/>
      <c r="EK312" s="14"/>
      <c r="EL312" s="14"/>
      <c r="EM312" s="14"/>
      <c r="EN312" s="14"/>
      <c r="EO312" s="14"/>
      <c r="EP312" s="14"/>
      <c r="EQ312" s="14"/>
      <c r="ER312" s="14"/>
      <c r="ES312" s="14"/>
      <c r="ET312" s="14"/>
      <c r="EU312" s="14"/>
      <c r="EV312" s="14"/>
      <c r="EW312" s="14"/>
      <c r="EX312" s="14"/>
      <c r="EY312" s="14"/>
      <c r="EZ312" s="14"/>
      <c r="FA312" s="14"/>
      <c r="FB312" s="14"/>
      <c r="FC312" s="14"/>
      <c r="FD312" s="14"/>
      <c r="FE312" s="14"/>
      <c r="FF312" s="14"/>
      <c r="FG312" s="14"/>
      <c r="FH312" s="14"/>
      <c r="FI312" s="14"/>
      <c r="FJ312" s="14"/>
      <c r="FK312" s="14"/>
      <c r="FL312" s="14"/>
      <c r="FM312" s="14"/>
      <c r="FN312" s="14"/>
      <c r="FO312" s="14"/>
      <c r="FP312" s="14"/>
      <c r="FQ312" s="14"/>
      <c r="FR312" s="14"/>
      <c r="FS312" s="14"/>
      <c r="FT312" s="14"/>
      <c r="FU312" s="14"/>
      <c r="FV312" s="14"/>
      <c r="FW312" s="14"/>
      <c r="FX312" s="14"/>
      <c r="FY312" s="14"/>
      <c r="FZ312" s="14"/>
      <c r="GA312" s="14"/>
      <c r="GB312" s="14"/>
      <c r="GC312" s="14"/>
      <c r="GD312" s="14"/>
      <c r="GE312" s="14"/>
      <c r="GF312" s="14"/>
      <c r="GG312" s="14"/>
      <c r="GH312" s="14"/>
      <c r="GI312" s="14"/>
      <c r="GJ312" s="14"/>
      <c r="GK312" s="14"/>
      <c r="GL312" s="14"/>
      <c r="GM312" s="14"/>
      <c r="GN312" s="14"/>
      <c r="GO312" s="14"/>
      <c r="GP312" s="14"/>
      <c r="GQ312" s="14"/>
      <c r="GR312" s="14"/>
      <c r="GS312" s="14"/>
      <c r="GT312" s="14"/>
      <c r="GU312" s="14"/>
      <c r="GV312" s="14"/>
      <c r="GW312" s="14"/>
      <c r="GX312" s="14"/>
    </row>
    <row r="313" spans="2:206" x14ac:dyDescent="0.25">
      <c r="B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14"/>
      <c r="DM313" s="14"/>
      <c r="DN313" s="14"/>
      <c r="DO313" s="14"/>
      <c r="DP313" s="14"/>
      <c r="DQ313" s="14"/>
      <c r="DR313" s="14"/>
      <c r="DS313" s="14"/>
      <c r="DT313" s="14"/>
      <c r="DU313" s="14"/>
      <c r="DV313" s="14"/>
      <c r="DW313" s="14"/>
      <c r="DX313" s="14"/>
      <c r="DY313" s="14"/>
      <c r="DZ313" s="14"/>
      <c r="EA313" s="14"/>
      <c r="EB313" s="14"/>
      <c r="EC313" s="14"/>
      <c r="ED313" s="14"/>
      <c r="EE313" s="14"/>
      <c r="EF313" s="14"/>
      <c r="EG313" s="14"/>
      <c r="EH313" s="14"/>
      <c r="EI313" s="14"/>
      <c r="EJ313" s="14"/>
      <c r="EK313" s="14"/>
      <c r="EL313" s="14"/>
      <c r="EM313" s="14"/>
      <c r="EN313" s="14"/>
      <c r="EO313" s="14"/>
      <c r="EP313" s="14"/>
      <c r="EQ313" s="14"/>
      <c r="ER313" s="14"/>
      <c r="ES313" s="14"/>
      <c r="ET313" s="14"/>
      <c r="EU313" s="14"/>
      <c r="EV313" s="14"/>
      <c r="EW313" s="14"/>
      <c r="EX313" s="14"/>
      <c r="EY313" s="14"/>
      <c r="EZ313" s="14"/>
      <c r="FA313" s="14"/>
      <c r="FB313" s="14"/>
      <c r="FC313" s="14"/>
      <c r="FD313" s="14"/>
      <c r="FE313" s="14"/>
      <c r="FF313" s="14"/>
      <c r="FG313" s="14"/>
      <c r="FH313" s="14"/>
      <c r="FI313" s="14"/>
      <c r="FJ313" s="14"/>
      <c r="FK313" s="14"/>
      <c r="FL313" s="14"/>
      <c r="FM313" s="14"/>
      <c r="FN313" s="14"/>
      <c r="FO313" s="14"/>
      <c r="FP313" s="14"/>
      <c r="FQ313" s="14"/>
      <c r="FR313" s="14"/>
      <c r="FS313" s="14"/>
      <c r="FT313" s="14"/>
      <c r="FU313" s="14"/>
      <c r="FV313" s="14"/>
      <c r="FW313" s="14"/>
      <c r="FX313" s="14"/>
      <c r="FY313" s="14"/>
      <c r="FZ313" s="14"/>
      <c r="GA313" s="14"/>
      <c r="GB313" s="14"/>
      <c r="GC313" s="14"/>
      <c r="GD313" s="14"/>
      <c r="GE313" s="14"/>
      <c r="GF313" s="14"/>
      <c r="GG313" s="14"/>
      <c r="GH313" s="14"/>
      <c r="GI313" s="14"/>
      <c r="GJ313" s="14"/>
      <c r="GK313" s="14"/>
      <c r="GL313" s="14"/>
      <c r="GM313" s="14"/>
      <c r="GN313" s="14"/>
      <c r="GO313" s="14"/>
      <c r="GP313" s="14"/>
      <c r="GQ313" s="14"/>
      <c r="GR313" s="14"/>
      <c r="GS313" s="14"/>
      <c r="GT313" s="14"/>
      <c r="GU313" s="14"/>
      <c r="GV313" s="14"/>
      <c r="GW313" s="14"/>
      <c r="GX313" s="14"/>
    </row>
    <row r="314" spans="2:206" x14ac:dyDescent="0.25">
      <c r="B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14"/>
      <c r="DM314" s="14"/>
      <c r="DN314" s="14"/>
      <c r="DO314" s="14"/>
      <c r="DP314" s="14"/>
      <c r="DQ314" s="14"/>
      <c r="DR314" s="14"/>
      <c r="DS314" s="14"/>
      <c r="DT314" s="14"/>
      <c r="DU314" s="14"/>
      <c r="DV314" s="14"/>
      <c r="DW314" s="14"/>
      <c r="DX314" s="14"/>
      <c r="DY314" s="14"/>
      <c r="DZ314" s="14"/>
      <c r="EA314" s="14"/>
      <c r="EB314" s="14"/>
      <c r="EC314" s="14"/>
      <c r="ED314" s="14"/>
      <c r="EE314" s="14"/>
      <c r="EF314" s="14"/>
      <c r="EG314" s="14"/>
      <c r="EH314" s="14"/>
      <c r="EI314" s="14"/>
      <c r="EJ314" s="14"/>
      <c r="EK314" s="14"/>
      <c r="EL314" s="14"/>
      <c r="EM314" s="14"/>
      <c r="EN314" s="14"/>
      <c r="EO314" s="14"/>
      <c r="EP314" s="14"/>
      <c r="EQ314" s="14"/>
      <c r="ER314" s="14"/>
      <c r="ES314" s="14"/>
      <c r="ET314" s="14"/>
      <c r="EU314" s="14"/>
      <c r="EV314" s="14"/>
      <c r="EW314" s="14"/>
      <c r="EX314" s="14"/>
      <c r="EY314" s="14"/>
      <c r="EZ314" s="14"/>
      <c r="FA314" s="14"/>
      <c r="FB314" s="14"/>
      <c r="FC314" s="14"/>
      <c r="FD314" s="14"/>
      <c r="FE314" s="14"/>
      <c r="FF314" s="14"/>
      <c r="FG314" s="14"/>
      <c r="FH314" s="14"/>
      <c r="FI314" s="14"/>
      <c r="FJ314" s="14"/>
      <c r="FK314" s="14"/>
      <c r="FL314" s="14"/>
      <c r="FM314" s="14"/>
      <c r="FN314" s="14"/>
      <c r="FO314" s="14"/>
      <c r="FP314" s="14"/>
      <c r="FQ314" s="14"/>
      <c r="FR314" s="14"/>
      <c r="FS314" s="14"/>
      <c r="FT314" s="14"/>
      <c r="FU314" s="14"/>
      <c r="FV314" s="14"/>
      <c r="FW314" s="14"/>
      <c r="FX314" s="14"/>
      <c r="FY314" s="14"/>
      <c r="FZ314" s="14"/>
      <c r="GA314" s="14"/>
      <c r="GB314" s="14"/>
      <c r="GC314" s="14"/>
      <c r="GD314" s="14"/>
      <c r="GE314" s="14"/>
      <c r="GF314" s="14"/>
      <c r="GG314" s="14"/>
      <c r="GH314" s="14"/>
      <c r="GI314" s="14"/>
      <c r="GJ314" s="14"/>
      <c r="GK314" s="14"/>
      <c r="GL314" s="14"/>
      <c r="GM314" s="14"/>
      <c r="GN314" s="14"/>
      <c r="GO314" s="14"/>
      <c r="GP314" s="14"/>
      <c r="GQ314" s="14"/>
      <c r="GR314" s="14"/>
      <c r="GS314" s="14"/>
      <c r="GT314" s="14"/>
      <c r="GU314" s="14"/>
      <c r="GV314" s="14"/>
      <c r="GW314" s="14"/>
      <c r="GX314" s="14"/>
    </row>
    <row r="315" spans="2:206" x14ac:dyDescent="0.25">
      <c r="B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  <c r="CZ315" s="14"/>
      <c r="DA315" s="14"/>
      <c r="DB315" s="14"/>
      <c r="DC315" s="14"/>
      <c r="DD315" s="14"/>
      <c r="DE315" s="14"/>
      <c r="DF315" s="14"/>
      <c r="DG315" s="14"/>
      <c r="DH315" s="14"/>
      <c r="DI315" s="14"/>
      <c r="DJ315" s="14"/>
      <c r="DK315" s="14"/>
      <c r="DL315" s="14"/>
      <c r="DM315" s="14"/>
      <c r="DN315" s="14"/>
      <c r="DO315" s="14"/>
      <c r="DP315" s="14"/>
      <c r="DQ315" s="14"/>
      <c r="DR315" s="14"/>
      <c r="DS315" s="14"/>
      <c r="DT315" s="14"/>
      <c r="DU315" s="14"/>
      <c r="DV315" s="14"/>
      <c r="DW315" s="14"/>
      <c r="DX315" s="14"/>
      <c r="DY315" s="14"/>
      <c r="DZ315" s="14"/>
      <c r="EA315" s="14"/>
      <c r="EB315" s="14"/>
      <c r="EC315" s="14"/>
      <c r="ED315" s="14"/>
      <c r="EE315" s="14"/>
      <c r="EF315" s="14"/>
      <c r="EG315" s="14"/>
      <c r="EH315" s="14"/>
      <c r="EI315" s="14"/>
      <c r="EJ315" s="14"/>
      <c r="EK315" s="14"/>
      <c r="EL315" s="14"/>
      <c r="EM315" s="14"/>
      <c r="EN315" s="14"/>
      <c r="EO315" s="14"/>
      <c r="EP315" s="14"/>
      <c r="EQ315" s="14"/>
      <c r="ER315" s="14"/>
      <c r="ES315" s="14"/>
      <c r="ET315" s="14"/>
      <c r="EU315" s="14"/>
      <c r="EV315" s="14"/>
      <c r="EW315" s="14"/>
      <c r="EX315" s="14"/>
      <c r="EY315" s="14"/>
      <c r="EZ315" s="14"/>
      <c r="FA315" s="14"/>
      <c r="FB315" s="14"/>
      <c r="FC315" s="14"/>
      <c r="FD315" s="14"/>
      <c r="FE315" s="14"/>
      <c r="FF315" s="14"/>
      <c r="FG315" s="14"/>
      <c r="FH315" s="14"/>
      <c r="FI315" s="14"/>
      <c r="FJ315" s="14"/>
      <c r="FK315" s="14"/>
      <c r="FL315" s="14"/>
      <c r="FM315" s="14"/>
      <c r="FN315" s="14"/>
      <c r="FO315" s="14"/>
      <c r="FP315" s="14"/>
      <c r="FQ315" s="14"/>
      <c r="FR315" s="14"/>
      <c r="FS315" s="14"/>
      <c r="FT315" s="14"/>
      <c r="FU315" s="14"/>
      <c r="FV315" s="14"/>
      <c r="FW315" s="14"/>
      <c r="FX315" s="14"/>
      <c r="FY315" s="14"/>
      <c r="FZ315" s="14"/>
      <c r="GA315" s="14"/>
      <c r="GB315" s="14"/>
      <c r="GC315" s="14"/>
      <c r="GD315" s="14"/>
      <c r="GE315" s="14"/>
      <c r="GF315" s="14"/>
      <c r="GG315" s="14"/>
      <c r="GH315" s="14"/>
      <c r="GI315" s="14"/>
      <c r="GJ315" s="14"/>
      <c r="GK315" s="14"/>
      <c r="GL315" s="14"/>
      <c r="GM315" s="14"/>
      <c r="GN315" s="14"/>
      <c r="GO315" s="14"/>
      <c r="GP315" s="14"/>
      <c r="GQ315" s="14"/>
      <c r="GR315" s="14"/>
      <c r="GS315" s="14"/>
      <c r="GT315" s="14"/>
      <c r="GU315" s="14"/>
      <c r="GV315" s="14"/>
      <c r="GW315" s="14"/>
      <c r="GX315" s="14"/>
    </row>
    <row r="316" spans="2:206" x14ac:dyDescent="0.25">
      <c r="B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  <c r="CZ316" s="14"/>
      <c r="DA316" s="14"/>
      <c r="DB316" s="14"/>
      <c r="DC316" s="14"/>
      <c r="DD316" s="14"/>
      <c r="DE316" s="14"/>
      <c r="DF316" s="14"/>
      <c r="DG316" s="14"/>
      <c r="DH316" s="14"/>
      <c r="DI316" s="14"/>
      <c r="DJ316" s="14"/>
      <c r="DK316" s="14"/>
      <c r="DL316" s="14"/>
      <c r="DM316" s="14"/>
      <c r="DN316" s="14"/>
      <c r="DO316" s="14"/>
      <c r="DP316" s="14"/>
      <c r="DQ316" s="14"/>
      <c r="DR316" s="14"/>
      <c r="DS316" s="14"/>
      <c r="DT316" s="14"/>
      <c r="DU316" s="14"/>
      <c r="DV316" s="14"/>
      <c r="DW316" s="14"/>
      <c r="DX316" s="14"/>
      <c r="DY316" s="14"/>
      <c r="DZ316" s="14"/>
      <c r="EA316" s="14"/>
      <c r="EB316" s="14"/>
      <c r="EC316" s="14"/>
      <c r="ED316" s="14"/>
      <c r="EE316" s="14"/>
      <c r="EF316" s="14"/>
      <c r="EG316" s="14"/>
      <c r="EH316" s="14"/>
      <c r="EI316" s="14"/>
      <c r="EJ316" s="14"/>
      <c r="EK316" s="14"/>
      <c r="EL316" s="14"/>
      <c r="EM316" s="14"/>
      <c r="EN316" s="14"/>
      <c r="EO316" s="14"/>
      <c r="EP316" s="14"/>
      <c r="EQ316" s="14"/>
      <c r="ER316" s="14"/>
      <c r="ES316" s="14"/>
      <c r="ET316" s="14"/>
      <c r="EU316" s="14"/>
      <c r="EV316" s="14"/>
      <c r="EW316" s="14"/>
      <c r="EX316" s="14"/>
      <c r="EY316" s="14"/>
      <c r="EZ316" s="14"/>
      <c r="FA316" s="14"/>
      <c r="FB316" s="14"/>
      <c r="FC316" s="14"/>
      <c r="FD316" s="14"/>
      <c r="FE316" s="14"/>
      <c r="FF316" s="14"/>
      <c r="FG316" s="14"/>
      <c r="FH316" s="14"/>
      <c r="FI316" s="14"/>
      <c r="FJ316" s="14"/>
      <c r="FK316" s="14"/>
      <c r="FL316" s="14"/>
      <c r="FM316" s="14"/>
      <c r="FN316" s="14"/>
      <c r="FO316" s="14"/>
      <c r="FP316" s="14"/>
      <c r="FQ316" s="14"/>
      <c r="FR316" s="14"/>
      <c r="FS316" s="14"/>
      <c r="FT316" s="14"/>
      <c r="FU316" s="14"/>
      <c r="FV316" s="14"/>
      <c r="FW316" s="14"/>
      <c r="FX316" s="14"/>
      <c r="FY316" s="14"/>
      <c r="FZ316" s="14"/>
      <c r="GA316" s="14"/>
      <c r="GB316" s="14"/>
      <c r="GC316" s="14"/>
      <c r="GD316" s="14"/>
      <c r="GE316" s="14"/>
      <c r="GF316" s="14"/>
      <c r="GG316" s="14"/>
      <c r="GH316" s="14"/>
      <c r="GI316" s="14"/>
      <c r="GJ316" s="14"/>
      <c r="GK316" s="14"/>
      <c r="GL316" s="14"/>
      <c r="GM316" s="14"/>
      <c r="GN316" s="14"/>
      <c r="GO316" s="14"/>
      <c r="GP316" s="14"/>
      <c r="GQ316" s="14"/>
      <c r="GR316" s="14"/>
      <c r="GS316" s="14"/>
      <c r="GT316" s="14"/>
      <c r="GU316" s="14"/>
      <c r="GV316" s="14"/>
      <c r="GW316" s="14"/>
      <c r="GX316" s="14"/>
    </row>
    <row r="317" spans="2:206" x14ac:dyDescent="0.25">
      <c r="B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  <c r="CZ317" s="14"/>
      <c r="DA317" s="14"/>
      <c r="DB317" s="14"/>
      <c r="DC317" s="14"/>
      <c r="DD317" s="14"/>
      <c r="DE317" s="14"/>
      <c r="DF317" s="14"/>
      <c r="DG317" s="14"/>
      <c r="DH317" s="14"/>
      <c r="DI317" s="14"/>
      <c r="DJ317" s="14"/>
      <c r="DK317" s="14"/>
      <c r="DL317" s="14"/>
      <c r="DM317" s="14"/>
      <c r="DN317" s="14"/>
      <c r="DO317" s="14"/>
      <c r="DP317" s="14"/>
      <c r="DQ317" s="14"/>
      <c r="DR317" s="14"/>
      <c r="DS317" s="14"/>
      <c r="DT317" s="14"/>
      <c r="DU317" s="14"/>
      <c r="DV317" s="14"/>
      <c r="DW317" s="14"/>
      <c r="DX317" s="14"/>
      <c r="DY317" s="14"/>
      <c r="DZ317" s="14"/>
      <c r="EA317" s="14"/>
      <c r="EB317" s="14"/>
      <c r="EC317" s="14"/>
      <c r="ED317" s="14"/>
      <c r="EE317" s="14"/>
      <c r="EF317" s="14"/>
      <c r="EG317" s="14"/>
      <c r="EH317" s="14"/>
      <c r="EI317" s="14"/>
      <c r="EJ317" s="14"/>
      <c r="EK317" s="14"/>
      <c r="EL317" s="14"/>
      <c r="EM317" s="14"/>
      <c r="EN317" s="14"/>
      <c r="EO317" s="14"/>
      <c r="EP317" s="14"/>
      <c r="EQ317" s="14"/>
      <c r="ER317" s="14"/>
      <c r="ES317" s="14"/>
      <c r="ET317" s="14"/>
      <c r="EU317" s="14"/>
      <c r="EV317" s="14"/>
      <c r="EW317" s="14"/>
      <c r="EX317" s="14"/>
      <c r="EY317" s="14"/>
      <c r="EZ317" s="14"/>
      <c r="FA317" s="14"/>
      <c r="FB317" s="14"/>
      <c r="FC317" s="14"/>
      <c r="FD317" s="14"/>
      <c r="FE317" s="14"/>
      <c r="FF317" s="14"/>
      <c r="FG317" s="14"/>
      <c r="FH317" s="14"/>
      <c r="FI317" s="14"/>
      <c r="FJ317" s="14"/>
      <c r="FK317" s="14"/>
      <c r="FL317" s="14"/>
      <c r="FM317" s="14"/>
      <c r="FN317" s="14"/>
      <c r="FO317" s="14"/>
      <c r="FP317" s="14"/>
      <c r="FQ317" s="14"/>
      <c r="FR317" s="14"/>
      <c r="FS317" s="14"/>
      <c r="FT317" s="14"/>
      <c r="FU317" s="14"/>
      <c r="FV317" s="14"/>
      <c r="FW317" s="14"/>
      <c r="FX317" s="14"/>
      <c r="FY317" s="14"/>
      <c r="FZ317" s="14"/>
      <c r="GA317" s="14"/>
      <c r="GB317" s="14"/>
      <c r="GC317" s="14"/>
      <c r="GD317" s="14"/>
      <c r="GE317" s="14"/>
      <c r="GF317" s="14"/>
      <c r="GG317" s="14"/>
      <c r="GH317" s="14"/>
      <c r="GI317" s="14"/>
      <c r="GJ317" s="14"/>
      <c r="GK317" s="14"/>
      <c r="GL317" s="14"/>
      <c r="GM317" s="14"/>
      <c r="GN317" s="14"/>
      <c r="GO317" s="14"/>
      <c r="GP317" s="14"/>
      <c r="GQ317" s="14"/>
      <c r="GR317" s="14"/>
      <c r="GS317" s="14"/>
      <c r="GT317" s="14"/>
      <c r="GU317" s="14"/>
      <c r="GV317" s="14"/>
      <c r="GW317" s="14"/>
      <c r="GX317" s="14"/>
    </row>
    <row r="318" spans="2:206" x14ac:dyDescent="0.25">
      <c r="B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  <c r="CZ318" s="14"/>
      <c r="DA318" s="14"/>
      <c r="DB318" s="14"/>
      <c r="DC318" s="14"/>
      <c r="DD318" s="14"/>
      <c r="DE318" s="14"/>
      <c r="DF318" s="14"/>
      <c r="DG318" s="14"/>
      <c r="DH318" s="14"/>
      <c r="DI318" s="14"/>
      <c r="DJ318" s="14"/>
      <c r="DK318" s="14"/>
      <c r="DL318" s="14"/>
      <c r="DM318" s="14"/>
      <c r="DN318" s="14"/>
      <c r="DO318" s="14"/>
      <c r="DP318" s="14"/>
      <c r="DQ318" s="14"/>
      <c r="DR318" s="14"/>
      <c r="DS318" s="14"/>
      <c r="DT318" s="14"/>
      <c r="DU318" s="14"/>
      <c r="DV318" s="14"/>
      <c r="DW318" s="14"/>
      <c r="DX318" s="14"/>
      <c r="DY318" s="14"/>
      <c r="DZ318" s="14"/>
      <c r="EA318" s="14"/>
      <c r="EB318" s="14"/>
      <c r="EC318" s="14"/>
      <c r="ED318" s="14"/>
      <c r="EE318" s="14"/>
      <c r="EF318" s="14"/>
      <c r="EG318" s="14"/>
      <c r="EH318" s="14"/>
      <c r="EI318" s="14"/>
      <c r="EJ318" s="14"/>
      <c r="EK318" s="14"/>
      <c r="EL318" s="14"/>
      <c r="EM318" s="14"/>
      <c r="EN318" s="14"/>
      <c r="EO318" s="14"/>
      <c r="EP318" s="14"/>
      <c r="EQ318" s="14"/>
      <c r="ER318" s="14"/>
      <c r="ES318" s="14"/>
      <c r="ET318" s="14"/>
      <c r="EU318" s="14"/>
      <c r="EV318" s="14"/>
      <c r="EW318" s="14"/>
      <c r="EX318" s="14"/>
      <c r="EY318" s="14"/>
      <c r="EZ318" s="14"/>
      <c r="FA318" s="14"/>
      <c r="FB318" s="14"/>
      <c r="FC318" s="14"/>
      <c r="FD318" s="14"/>
      <c r="FE318" s="14"/>
      <c r="FF318" s="14"/>
      <c r="FG318" s="14"/>
      <c r="FH318" s="14"/>
      <c r="FI318" s="14"/>
      <c r="FJ318" s="14"/>
      <c r="FK318" s="14"/>
      <c r="FL318" s="14"/>
      <c r="FM318" s="14"/>
      <c r="FN318" s="14"/>
      <c r="FO318" s="14"/>
      <c r="FP318" s="14"/>
      <c r="FQ318" s="14"/>
      <c r="FR318" s="14"/>
      <c r="FS318" s="14"/>
      <c r="FT318" s="14"/>
      <c r="FU318" s="14"/>
      <c r="FV318" s="14"/>
      <c r="FW318" s="14"/>
      <c r="FX318" s="14"/>
      <c r="FY318" s="14"/>
      <c r="FZ318" s="14"/>
      <c r="GA318" s="14"/>
      <c r="GB318" s="14"/>
      <c r="GC318" s="14"/>
      <c r="GD318" s="14"/>
      <c r="GE318" s="14"/>
      <c r="GF318" s="14"/>
      <c r="GG318" s="14"/>
      <c r="GH318" s="14"/>
      <c r="GI318" s="14"/>
      <c r="GJ318" s="14"/>
      <c r="GK318" s="14"/>
      <c r="GL318" s="14"/>
      <c r="GM318" s="14"/>
      <c r="GN318" s="14"/>
      <c r="GO318" s="14"/>
      <c r="GP318" s="14"/>
      <c r="GQ318" s="14"/>
      <c r="GR318" s="14"/>
      <c r="GS318" s="14"/>
      <c r="GT318" s="14"/>
      <c r="GU318" s="14"/>
      <c r="GV318" s="14"/>
      <c r="GW318" s="14"/>
      <c r="GX318" s="14"/>
    </row>
    <row r="319" spans="2:206" x14ac:dyDescent="0.25">
      <c r="B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  <c r="CZ319" s="14"/>
      <c r="DA319" s="14"/>
      <c r="DB319" s="14"/>
      <c r="DC319" s="14"/>
      <c r="DD319" s="14"/>
      <c r="DE319" s="14"/>
      <c r="DF319" s="14"/>
      <c r="DG319" s="14"/>
      <c r="DH319" s="14"/>
      <c r="DI319" s="14"/>
      <c r="DJ319" s="14"/>
      <c r="DK319" s="14"/>
      <c r="DL319" s="14"/>
      <c r="DM319" s="14"/>
      <c r="DN319" s="14"/>
      <c r="DO319" s="14"/>
      <c r="DP319" s="14"/>
      <c r="DQ319" s="14"/>
      <c r="DR319" s="14"/>
      <c r="DS319" s="14"/>
      <c r="DT319" s="14"/>
      <c r="DU319" s="14"/>
      <c r="DV319" s="14"/>
      <c r="DW319" s="14"/>
      <c r="DX319" s="14"/>
      <c r="DY319" s="14"/>
      <c r="DZ319" s="14"/>
      <c r="EA319" s="14"/>
      <c r="EB319" s="14"/>
      <c r="EC319" s="14"/>
      <c r="ED319" s="14"/>
      <c r="EE319" s="14"/>
      <c r="EF319" s="14"/>
      <c r="EG319" s="14"/>
      <c r="EH319" s="14"/>
      <c r="EI319" s="14"/>
      <c r="EJ319" s="14"/>
      <c r="EK319" s="14"/>
      <c r="EL319" s="14"/>
      <c r="EM319" s="14"/>
      <c r="EN319" s="14"/>
      <c r="EO319" s="14"/>
      <c r="EP319" s="14"/>
      <c r="EQ319" s="14"/>
      <c r="ER319" s="14"/>
      <c r="ES319" s="14"/>
      <c r="ET319" s="14"/>
      <c r="EU319" s="14"/>
      <c r="EV319" s="14"/>
      <c r="EW319" s="14"/>
      <c r="EX319" s="14"/>
      <c r="EY319" s="14"/>
      <c r="EZ319" s="14"/>
      <c r="FA319" s="14"/>
      <c r="FB319" s="14"/>
      <c r="FC319" s="14"/>
      <c r="FD319" s="14"/>
      <c r="FE319" s="14"/>
      <c r="FF319" s="14"/>
      <c r="FG319" s="14"/>
      <c r="FH319" s="14"/>
      <c r="FI319" s="14"/>
      <c r="FJ319" s="14"/>
      <c r="FK319" s="14"/>
      <c r="FL319" s="14"/>
      <c r="FM319" s="14"/>
      <c r="FN319" s="14"/>
      <c r="FO319" s="14"/>
      <c r="FP319" s="14"/>
      <c r="FQ319" s="14"/>
      <c r="FR319" s="14"/>
      <c r="FS319" s="14"/>
      <c r="FT319" s="14"/>
      <c r="FU319" s="14"/>
      <c r="FV319" s="14"/>
      <c r="FW319" s="14"/>
      <c r="FX319" s="14"/>
      <c r="FY319" s="14"/>
      <c r="FZ319" s="14"/>
      <c r="GA319" s="14"/>
      <c r="GB319" s="14"/>
      <c r="GC319" s="14"/>
      <c r="GD319" s="14"/>
      <c r="GE319" s="14"/>
      <c r="GF319" s="14"/>
      <c r="GG319" s="14"/>
      <c r="GH319" s="14"/>
      <c r="GI319" s="14"/>
      <c r="GJ319" s="14"/>
      <c r="GK319" s="14"/>
      <c r="GL319" s="14"/>
      <c r="GM319" s="14"/>
      <c r="GN319" s="14"/>
      <c r="GO319" s="14"/>
      <c r="GP319" s="14"/>
      <c r="GQ319" s="14"/>
      <c r="GR319" s="14"/>
      <c r="GS319" s="14"/>
      <c r="GT319" s="14"/>
      <c r="GU319" s="14"/>
      <c r="GV319" s="14"/>
      <c r="GW319" s="14"/>
      <c r="GX319" s="14"/>
    </row>
    <row r="320" spans="2:206" x14ac:dyDescent="0.25">
      <c r="B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  <c r="CZ320" s="14"/>
      <c r="DA320" s="14"/>
      <c r="DB320" s="14"/>
      <c r="DC320" s="14"/>
      <c r="DD320" s="14"/>
      <c r="DE320" s="14"/>
      <c r="DF320" s="14"/>
      <c r="DG320" s="14"/>
      <c r="DH320" s="14"/>
      <c r="DI320" s="14"/>
      <c r="DJ320" s="14"/>
      <c r="DK320" s="14"/>
      <c r="DL320" s="14"/>
      <c r="DM320" s="14"/>
      <c r="DN320" s="14"/>
      <c r="DO320" s="14"/>
      <c r="DP320" s="14"/>
      <c r="DQ320" s="14"/>
      <c r="DR320" s="14"/>
      <c r="DS320" s="14"/>
      <c r="DT320" s="14"/>
      <c r="DU320" s="14"/>
      <c r="DV320" s="14"/>
      <c r="DW320" s="14"/>
      <c r="DX320" s="14"/>
      <c r="DY320" s="14"/>
      <c r="DZ320" s="14"/>
      <c r="EA320" s="14"/>
      <c r="EB320" s="14"/>
      <c r="EC320" s="14"/>
      <c r="ED320" s="14"/>
      <c r="EE320" s="14"/>
      <c r="EF320" s="14"/>
      <c r="EG320" s="14"/>
      <c r="EH320" s="14"/>
      <c r="EI320" s="14"/>
      <c r="EJ320" s="14"/>
      <c r="EK320" s="14"/>
      <c r="EL320" s="14"/>
      <c r="EM320" s="14"/>
      <c r="EN320" s="14"/>
      <c r="EO320" s="14"/>
      <c r="EP320" s="14"/>
      <c r="EQ320" s="14"/>
      <c r="ER320" s="14"/>
      <c r="ES320" s="14"/>
      <c r="ET320" s="14"/>
      <c r="EU320" s="14"/>
      <c r="EV320" s="14"/>
      <c r="EW320" s="14"/>
      <c r="EX320" s="14"/>
      <c r="EY320" s="14"/>
      <c r="EZ320" s="14"/>
      <c r="FA320" s="14"/>
      <c r="FB320" s="14"/>
      <c r="FC320" s="14"/>
      <c r="FD320" s="14"/>
      <c r="FE320" s="14"/>
      <c r="FF320" s="14"/>
      <c r="FG320" s="14"/>
      <c r="FH320" s="14"/>
      <c r="FI320" s="14"/>
      <c r="FJ320" s="14"/>
      <c r="FK320" s="14"/>
      <c r="FL320" s="14"/>
      <c r="FM320" s="14"/>
      <c r="FN320" s="14"/>
      <c r="FO320" s="14"/>
      <c r="FP320" s="14"/>
      <c r="FQ320" s="14"/>
      <c r="FR320" s="14"/>
      <c r="FS320" s="14"/>
      <c r="FT320" s="14"/>
      <c r="FU320" s="14"/>
      <c r="FV320" s="14"/>
      <c r="FW320" s="14"/>
      <c r="FX320" s="14"/>
      <c r="FY320" s="14"/>
      <c r="FZ320" s="14"/>
      <c r="GA320" s="14"/>
      <c r="GB320" s="14"/>
      <c r="GC320" s="14"/>
      <c r="GD320" s="14"/>
      <c r="GE320" s="14"/>
      <c r="GF320" s="14"/>
      <c r="GG320" s="14"/>
      <c r="GH320" s="14"/>
      <c r="GI320" s="14"/>
      <c r="GJ320" s="14"/>
      <c r="GK320" s="14"/>
      <c r="GL320" s="14"/>
      <c r="GM320" s="14"/>
      <c r="GN320" s="14"/>
      <c r="GO320" s="14"/>
      <c r="GP320" s="14"/>
      <c r="GQ320" s="14"/>
      <c r="GR320" s="14"/>
      <c r="GS320" s="14"/>
      <c r="GT320" s="14"/>
      <c r="GU320" s="14"/>
      <c r="GV320" s="14"/>
      <c r="GW320" s="14"/>
      <c r="GX320" s="14"/>
    </row>
    <row r="321" spans="2:206" x14ac:dyDescent="0.25">
      <c r="B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  <c r="CZ321" s="14"/>
      <c r="DA321" s="14"/>
      <c r="DB321" s="14"/>
      <c r="DC321" s="14"/>
      <c r="DD321" s="14"/>
      <c r="DE321" s="14"/>
      <c r="DF321" s="14"/>
      <c r="DG321" s="14"/>
      <c r="DH321" s="14"/>
      <c r="DI321" s="14"/>
      <c r="DJ321" s="14"/>
      <c r="DK321" s="14"/>
      <c r="DL321" s="14"/>
      <c r="DM321" s="14"/>
      <c r="DN321" s="14"/>
      <c r="DO321" s="14"/>
      <c r="DP321" s="14"/>
      <c r="DQ321" s="14"/>
      <c r="DR321" s="14"/>
      <c r="DS321" s="14"/>
      <c r="DT321" s="14"/>
      <c r="DU321" s="14"/>
      <c r="DV321" s="14"/>
      <c r="DW321" s="14"/>
      <c r="DX321" s="14"/>
      <c r="DY321" s="14"/>
      <c r="DZ321" s="14"/>
      <c r="EA321" s="14"/>
      <c r="EB321" s="14"/>
      <c r="EC321" s="14"/>
      <c r="ED321" s="14"/>
      <c r="EE321" s="14"/>
      <c r="EF321" s="14"/>
      <c r="EG321" s="14"/>
      <c r="EH321" s="14"/>
      <c r="EI321" s="14"/>
      <c r="EJ321" s="14"/>
      <c r="EK321" s="14"/>
      <c r="EL321" s="14"/>
      <c r="EM321" s="14"/>
      <c r="EN321" s="14"/>
      <c r="EO321" s="14"/>
      <c r="EP321" s="14"/>
      <c r="EQ321" s="14"/>
      <c r="ER321" s="14"/>
      <c r="ES321" s="14"/>
      <c r="ET321" s="14"/>
      <c r="EU321" s="14"/>
      <c r="EV321" s="14"/>
      <c r="EW321" s="14"/>
      <c r="EX321" s="14"/>
      <c r="EY321" s="14"/>
      <c r="EZ321" s="14"/>
      <c r="FA321" s="14"/>
      <c r="FB321" s="14"/>
      <c r="FC321" s="14"/>
      <c r="FD321" s="14"/>
      <c r="FE321" s="14"/>
      <c r="FF321" s="14"/>
      <c r="FG321" s="14"/>
      <c r="FH321" s="14"/>
      <c r="FI321" s="14"/>
      <c r="FJ321" s="14"/>
      <c r="FK321" s="14"/>
      <c r="FL321" s="14"/>
      <c r="FM321" s="14"/>
      <c r="FN321" s="14"/>
      <c r="FO321" s="14"/>
      <c r="FP321" s="14"/>
      <c r="FQ321" s="14"/>
      <c r="FR321" s="14"/>
      <c r="FS321" s="14"/>
      <c r="FT321" s="14"/>
      <c r="FU321" s="14"/>
      <c r="FV321" s="14"/>
      <c r="FW321" s="14"/>
      <c r="FX321" s="14"/>
      <c r="FY321" s="14"/>
      <c r="FZ321" s="14"/>
      <c r="GA321" s="14"/>
      <c r="GB321" s="14"/>
      <c r="GC321" s="14"/>
      <c r="GD321" s="14"/>
      <c r="GE321" s="14"/>
      <c r="GF321" s="14"/>
      <c r="GG321" s="14"/>
      <c r="GH321" s="14"/>
      <c r="GI321" s="14"/>
      <c r="GJ321" s="14"/>
      <c r="GK321" s="14"/>
      <c r="GL321" s="14"/>
      <c r="GM321" s="14"/>
      <c r="GN321" s="14"/>
      <c r="GO321" s="14"/>
      <c r="GP321" s="14"/>
      <c r="GQ321" s="14"/>
      <c r="GR321" s="14"/>
      <c r="GS321" s="14"/>
      <c r="GT321" s="14"/>
      <c r="GU321" s="14"/>
      <c r="GV321" s="14"/>
      <c r="GW321" s="14"/>
      <c r="GX321" s="14"/>
    </row>
    <row r="322" spans="2:206" x14ac:dyDescent="0.25">
      <c r="B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  <c r="CZ322" s="14"/>
      <c r="DA322" s="14"/>
      <c r="DB322" s="14"/>
      <c r="DC322" s="14"/>
      <c r="DD322" s="14"/>
      <c r="DE322" s="14"/>
      <c r="DF322" s="14"/>
      <c r="DG322" s="14"/>
      <c r="DH322" s="14"/>
      <c r="DI322" s="14"/>
      <c r="DJ322" s="14"/>
      <c r="DK322" s="14"/>
      <c r="DL322" s="14"/>
      <c r="DM322" s="14"/>
      <c r="DN322" s="14"/>
      <c r="DO322" s="14"/>
      <c r="DP322" s="14"/>
      <c r="DQ322" s="14"/>
      <c r="DR322" s="14"/>
      <c r="DS322" s="14"/>
      <c r="DT322" s="14"/>
      <c r="DU322" s="14"/>
      <c r="DV322" s="14"/>
      <c r="DW322" s="14"/>
      <c r="DX322" s="14"/>
      <c r="DY322" s="14"/>
      <c r="DZ322" s="14"/>
      <c r="EA322" s="14"/>
      <c r="EB322" s="14"/>
      <c r="EC322" s="14"/>
      <c r="ED322" s="14"/>
      <c r="EE322" s="14"/>
      <c r="EF322" s="14"/>
      <c r="EG322" s="14"/>
      <c r="EH322" s="14"/>
      <c r="EI322" s="14"/>
      <c r="EJ322" s="14"/>
      <c r="EK322" s="14"/>
      <c r="EL322" s="14"/>
      <c r="EM322" s="14"/>
      <c r="EN322" s="14"/>
      <c r="EO322" s="14"/>
      <c r="EP322" s="14"/>
      <c r="EQ322" s="14"/>
      <c r="ER322" s="14"/>
      <c r="ES322" s="14"/>
      <c r="ET322" s="14"/>
      <c r="EU322" s="14"/>
      <c r="EV322" s="14"/>
      <c r="EW322" s="14"/>
      <c r="EX322" s="14"/>
      <c r="EY322" s="14"/>
      <c r="EZ322" s="14"/>
      <c r="FA322" s="14"/>
      <c r="FB322" s="14"/>
      <c r="FC322" s="14"/>
      <c r="FD322" s="14"/>
      <c r="FE322" s="14"/>
      <c r="FF322" s="14"/>
      <c r="FG322" s="14"/>
      <c r="FH322" s="14"/>
      <c r="FI322" s="14"/>
      <c r="FJ322" s="14"/>
      <c r="FK322" s="14"/>
      <c r="FL322" s="14"/>
      <c r="FM322" s="14"/>
      <c r="FN322" s="14"/>
      <c r="FO322" s="14"/>
      <c r="FP322" s="14"/>
      <c r="FQ322" s="14"/>
      <c r="FR322" s="14"/>
      <c r="FS322" s="14"/>
      <c r="FT322" s="14"/>
      <c r="FU322" s="14"/>
      <c r="FV322" s="14"/>
      <c r="FW322" s="14"/>
      <c r="FX322" s="14"/>
      <c r="FY322" s="14"/>
      <c r="FZ322" s="14"/>
      <c r="GA322" s="14"/>
      <c r="GB322" s="14"/>
      <c r="GC322" s="14"/>
      <c r="GD322" s="14"/>
      <c r="GE322" s="14"/>
      <c r="GF322" s="14"/>
      <c r="GG322" s="14"/>
      <c r="GH322" s="14"/>
      <c r="GI322" s="14"/>
      <c r="GJ322" s="14"/>
      <c r="GK322" s="14"/>
      <c r="GL322" s="14"/>
      <c r="GM322" s="14"/>
      <c r="GN322" s="14"/>
      <c r="GO322" s="14"/>
      <c r="GP322" s="14"/>
      <c r="GQ322" s="14"/>
      <c r="GR322" s="14"/>
      <c r="GS322" s="14"/>
      <c r="GT322" s="14"/>
      <c r="GU322" s="14"/>
      <c r="GV322" s="14"/>
      <c r="GW322" s="14"/>
      <c r="GX322" s="14"/>
    </row>
    <row r="323" spans="2:206" x14ac:dyDescent="0.25">
      <c r="B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  <c r="CZ323" s="14"/>
      <c r="DA323" s="14"/>
      <c r="DB323" s="14"/>
      <c r="DC323" s="14"/>
      <c r="DD323" s="14"/>
      <c r="DE323" s="14"/>
      <c r="DF323" s="14"/>
      <c r="DG323" s="14"/>
      <c r="DH323" s="14"/>
      <c r="DI323" s="14"/>
      <c r="DJ323" s="14"/>
      <c r="DK323" s="14"/>
      <c r="DL323" s="14"/>
      <c r="DM323" s="14"/>
      <c r="DN323" s="14"/>
      <c r="DO323" s="14"/>
      <c r="DP323" s="14"/>
      <c r="DQ323" s="14"/>
      <c r="DR323" s="14"/>
      <c r="DS323" s="14"/>
      <c r="DT323" s="14"/>
      <c r="DU323" s="14"/>
      <c r="DV323" s="14"/>
      <c r="DW323" s="14"/>
      <c r="DX323" s="14"/>
      <c r="DY323" s="14"/>
      <c r="DZ323" s="14"/>
      <c r="EA323" s="14"/>
      <c r="EB323" s="14"/>
      <c r="EC323" s="14"/>
      <c r="ED323" s="14"/>
      <c r="EE323" s="14"/>
      <c r="EF323" s="14"/>
      <c r="EG323" s="14"/>
      <c r="EH323" s="14"/>
      <c r="EI323" s="14"/>
      <c r="EJ323" s="14"/>
      <c r="EK323" s="14"/>
      <c r="EL323" s="14"/>
      <c r="EM323" s="14"/>
      <c r="EN323" s="14"/>
      <c r="EO323" s="14"/>
      <c r="EP323" s="14"/>
      <c r="EQ323" s="14"/>
      <c r="ER323" s="14"/>
      <c r="ES323" s="14"/>
      <c r="ET323" s="14"/>
      <c r="EU323" s="14"/>
      <c r="EV323" s="14"/>
      <c r="EW323" s="14"/>
      <c r="EX323" s="14"/>
      <c r="EY323" s="14"/>
      <c r="EZ323" s="14"/>
      <c r="FA323" s="14"/>
      <c r="FB323" s="14"/>
      <c r="FC323" s="14"/>
      <c r="FD323" s="14"/>
      <c r="FE323" s="14"/>
      <c r="FF323" s="14"/>
      <c r="FG323" s="14"/>
      <c r="FH323" s="14"/>
      <c r="FI323" s="14"/>
      <c r="FJ323" s="14"/>
      <c r="FK323" s="14"/>
      <c r="FL323" s="14"/>
      <c r="FM323" s="14"/>
      <c r="FN323" s="14"/>
      <c r="FO323" s="14"/>
      <c r="FP323" s="14"/>
      <c r="FQ323" s="14"/>
      <c r="FR323" s="14"/>
      <c r="FS323" s="14"/>
      <c r="FT323" s="14"/>
      <c r="FU323" s="14"/>
      <c r="FV323" s="14"/>
      <c r="FW323" s="14"/>
      <c r="FX323" s="14"/>
      <c r="FY323" s="14"/>
      <c r="FZ323" s="14"/>
      <c r="GA323" s="14"/>
      <c r="GB323" s="14"/>
      <c r="GC323" s="14"/>
      <c r="GD323" s="14"/>
      <c r="GE323" s="14"/>
      <c r="GF323" s="14"/>
      <c r="GG323" s="14"/>
      <c r="GH323" s="14"/>
      <c r="GI323" s="14"/>
      <c r="GJ323" s="14"/>
      <c r="GK323" s="14"/>
      <c r="GL323" s="14"/>
      <c r="GM323" s="14"/>
      <c r="GN323" s="14"/>
      <c r="GO323" s="14"/>
      <c r="GP323" s="14"/>
      <c r="GQ323" s="14"/>
      <c r="GR323" s="14"/>
      <c r="GS323" s="14"/>
      <c r="GT323" s="14"/>
      <c r="GU323" s="14"/>
      <c r="GV323" s="14"/>
      <c r="GW323" s="14"/>
      <c r="GX323" s="14"/>
    </row>
    <row r="324" spans="2:206" x14ac:dyDescent="0.25">
      <c r="B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  <c r="CZ324" s="14"/>
      <c r="DA324" s="14"/>
      <c r="DB324" s="14"/>
      <c r="DC324" s="14"/>
      <c r="DD324" s="14"/>
      <c r="DE324" s="14"/>
      <c r="DF324" s="14"/>
      <c r="DG324" s="14"/>
      <c r="DH324" s="14"/>
      <c r="DI324" s="14"/>
      <c r="DJ324" s="14"/>
      <c r="DK324" s="14"/>
      <c r="DL324" s="14"/>
      <c r="DM324" s="14"/>
      <c r="DN324" s="14"/>
      <c r="DO324" s="14"/>
      <c r="DP324" s="14"/>
      <c r="DQ324" s="14"/>
      <c r="DR324" s="14"/>
      <c r="DS324" s="14"/>
      <c r="DT324" s="14"/>
      <c r="DU324" s="14"/>
      <c r="DV324" s="14"/>
      <c r="DW324" s="14"/>
      <c r="DX324" s="14"/>
      <c r="DY324" s="14"/>
      <c r="DZ324" s="14"/>
      <c r="EA324" s="14"/>
      <c r="EB324" s="14"/>
      <c r="EC324" s="14"/>
      <c r="ED324" s="14"/>
      <c r="EE324" s="14"/>
      <c r="EF324" s="14"/>
      <c r="EG324" s="14"/>
      <c r="EH324" s="14"/>
      <c r="EI324" s="14"/>
      <c r="EJ324" s="14"/>
      <c r="EK324" s="14"/>
      <c r="EL324" s="14"/>
      <c r="EM324" s="14"/>
      <c r="EN324" s="14"/>
      <c r="EO324" s="14"/>
      <c r="EP324" s="14"/>
      <c r="EQ324" s="14"/>
      <c r="ER324" s="14"/>
      <c r="ES324" s="14"/>
      <c r="ET324" s="14"/>
      <c r="EU324" s="14"/>
      <c r="EV324" s="14"/>
      <c r="EW324" s="14"/>
      <c r="EX324" s="14"/>
      <c r="EY324" s="14"/>
      <c r="EZ324" s="14"/>
      <c r="FA324" s="14"/>
      <c r="FB324" s="14"/>
      <c r="FC324" s="14"/>
      <c r="FD324" s="14"/>
      <c r="FE324" s="14"/>
      <c r="FF324" s="14"/>
      <c r="FG324" s="14"/>
      <c r="FH324" s="14"/>
      <c r="FI324" s="14"/>
      <c r="FJ324" s="14"/>
      <c r="FK324" s="14"/>
      <c r="FL324" s="14"/>
      <c r="FM324" s="14"/>
      <c r="FN324" s="14"/>
      <c r="FO324" s="14"/>
      <c r="FP324" s="14"/>
      <c r="FQ324" s="14"/>
      <c r="FR324" s="14"/>
      <c r="FS324" s="14"/>
      <c r="FT324" s="14"/>
      <c r="FU324" s="14"/>
      <c r="FV324" s="14"/>
      <c r="FW324" s="14"/>
      <c r="FX324" s="14"/>
      <c r="FY324" s="14"/>
      <c r="FZ324" s="14"/>
      <c r="GA324" s="14"/>
      <c r="GB324" s="14"/>
      <c r="GC324" s="14"/>
      <c r="GD324" s="14"/>
      <c r="GE324" s="14"/>
      <c r="GF324" s="14"/>
      <c r="GG324" s="14"/>
      <c r="GH324" s="14"/>
      <c r="GI324" s="14"/>
      <c r="GJ324" s="14"/>
      <c r="GK324" s="14"/>
      <c r="GL324" s="14"/>
      <c r="GM324" s="14"/>
      <c r="GN324" s="14"/>
      <c r="GO324" s="14"/>
      <c r="GP324" s="14"/>
      <c r="GQ324" s="14"/>
      <c r="GR324" s="14"/>
      <c r="GS324" s="14"/>
      <c r="GT324" s="14"/>
      <c r="GU324" s="14"/>
      <c r="GV324" s="14"/>
      <c r="GW324" s="14"/>
      <c r="GX324" s="14"/>
    </row>
    <row r="325" spans="2:206" x14ac:dyDescent="0.25">
      <c r="B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  <c r="CZ325" s="14"/>
      <c r="DA325" s="14"/>
      <c r="DB325" s="14"/>
      <c r="DC325" s="14"/>
      <c r="DD325" s="14"/>
      <c r="DE325" s="14"/>
      <c r="DF325" s="14"/>
      <c r="DG325" s="14"/>
      <c r="DH325" s="14"/>
      <c r="DI325" s="14"/>
      <c r="DJ325" s="14"/>
      <c r="DK325" s="14"/>
      <c r="DL325" s="14"/>
      <c r="DM325" s="14"/>
      <c r="DN325" s="14"/>
      <c r="DO325" s="14"/>
      <c r="DP325" s="14"/>
      <c r="DQ325" s="14"/>
      <c r="DR325" s="14"/>
      <c r="DS325" s="14"/>
      <c r="DT325" s="14"/>
      <c r="DU325" s="14"/>
      <c r="DV325" s="14"/>
      <c r="DW325" s="14"/>
      <c r="DX325" s="14"/>
      <c r="DY325" s="14"/>
      <c r="DZ325" s="14"/>
      <c r="EA325" s="14"/>
      <c r="EB325" s="14"/>
      <c r="EC325" s="14"/>
      <c r="ED325" s="14"/>
      <c r="EE325" s="14"/>
      <c r="EF325" s="14"/>
      <c r="EG325" s="14"/>
      <c r="EH325" s="14"/>
      <c r="EI325" s="14"/>
      <c r="EJ325" s="14"/>
      <c r="EK325" s="14"/>
      <c r="EL325" s="14"/>
      <c r="EM325" s="14"/>
      <c r="EN325" s="14"/>
      <c r="EO325" s="14"/>
      <c r="EP325" s="14"/>
      <c r="EQ325" s="14"/>
      <c r="ER325" s="14"/>
      <c r="ES325" s="14"/>
      <c r="ET325" s="14"/>
      <c r="EU325" s="14"/>
      <c r="EV325" s="14"/>
      <c r="EW325" s="14"/>
      <c r="EX325" s="14"/>
      <c r="EY325" s="14"/>
      <c r="EZ325" s="14"/>
      <c r="FA325" s="14"/>
      <c r="FB325" s="14"/>
      <c r="FC325" s="14"/>
      <c r="FD325" s="14"/>
      <c r="FE325" s="14"/>
      <c r="FF325" s="14"/>
      <c r="FG325" s="14"/>
      <c r="FH325" s="14"/>
      <c r="FI325" s="14"/>
      <c r="FJ325" s="14"/>
      <c r="FK325" s="14"/>
      <c r="FL325" s="14"/>
      <c r="FM325" s="14"/>
      <c r="FN325" s="14"/>
      <c r="FO325" s="14"/>
      <c r="FP325" s="14"/>
      <c r="FQ325" s="14"/>
      <c r="FR325" s="14"/>
      <c r="FS325" s="14"/>
      <c r="FT325" s="14"/>
      <c r="FU325" s="14"/>
      <c r="FV325" s="14"/>
      <c r="FW325" s="14"/>
      <c r="FX325" s="14"/>
      <c r="FY325" s="14"/>
      <c r="FZ325" s="14"/>
      <c r="GA325" s="14"/>
      <c r="GB325" s="14"/>
      <c r="GC325" s="14"/>
      <c r="GD325" s="14"/>
      <c r="GE325" s="14"/>
      <c r="GF325" s="14"/>
      <c r="GG325" s="14"/>
      <c r="GH325" s="14"/>
      <c r="GI325" s="14"/>
      <c r="GJ325" s="14"/>
      <c r="GK325" s="14"/>
      <c r="GL325" s="14"/>
      <c r="GM325" s="14"/>
      <c r="GN325" s="14"/>
      <c r="GO325" s="14"/>
      <c r="GP325" s="14"/>
      <c r="GQ325" s="14"/>
      <c r="GR325" s="14"/>
      <c r="GS325" s="14"/>
      <c r="GT325" s="14"/>
      <c r="GU325" s="14"/>
      <c r="GV325" s="14"/>
      <c r="GW325" s="14"/>
      <c r="GX325" s="14"/>
    </row>
    <row r="326" spans="2:206" x14ac:dyDescent="0.25">
      <c r="B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  <c r="CZ326" s="14"/>
      <c r="DA326" s="14"/>
      <c r="DB326" s="14"/>
      <c r="DC326" s="14"/>
      <c r="DD326" s="14"/>
      <c r="DE326" s="14"/>
      <c r="DF326" s="14"/>
      <c r="DG326" s="14"/>
      <c r="DH326" s="14"/>
      <c r="DI326" s="14"/>
      <c r="DJ326" s="14"/>
      <c r="DK326" s="14"/>
      <c r="DL326" s="14"/>
      <c r="DM326" s="14"/>
      <c r="DN326" s="14"/>
      <c r="DO326" s="14"/>
      <c r="DP326" s="14"/>
      <c r="DQ326" s="14"/>
      <c r="DR326" s="14"/>
      <c r="DS326" s="14"/>
      <c r="DT326" s="14"/>
      <c r="DU326" s="14"/>
      <c r="DV326" s="14"/>
      <c r="DW326" s="14"/>
      <c r="DX326" s="14"/>
      <c r="DY326" s="14"/>
      <c r="DZ326" s="14"/>
      <c r="EA326" s="14"/>
      <c r="EB326" s="14"/>
      <c r="EC326" s="14"/>
      <c r="ED326" s="14"/>
      <c r="EE326" s="14"/>
      <c r="EF326" s="14"/>
      <c r="EG326" s="14"/>
      <c r="EH326" s="14"/>
      <c r="EI326" s="14"/>
      <c r="EJ326" s="14"/>
      <c r="EK326" s="14"/>
      <c r="EL326" s="14"/>
      <c r="EM326" s="14"/>
      <c r="EN326" s="14"/>
      <c r="EO326" s="14"/>
      <c r="EP326" s="14"/>
      <c r="EQ326" s="14"/>
      <c r="ER326" s="14"/>
      <c r="ES326" s="14"/>
      <c r="ET326" s="14"/>
      <c r="EU326" s="14"/>
      <c r="EV326" s="14"/>
      <c r="EW326" s="14"/>
      <c r="EX326" s="14"/>
      <c r="EY326" s="14"/>
      <c r="EZ326" s="14"/>
      <c r="FA326" s="14"/>
      <c r="FB326" s="14"/>
      <c r="FC326" s="14"/>
      <c r="FD326" s="14"/>
      <c r="FE326" s="14"/>
      <c r="FF326" s="14"/>
      <c r="FG326" s="14"/>
      <c r="FH326" s="14"/>
      <c r="FI326" s="14"/>
      <c r="FJ326" s="14"/>
      <c r="FK326" s="14"/>
      <c r="FL326" s="14"/>
      <c r="FM326" s="14"/>
      <c r="FN326" s="14"/>
      <c r="FO326" s="14"/>
      <c r="FP326" s="14"/>
      <c r="FQ326" s="14"/>
      <c r="FR326" s="14"/>
      <c r="FS326" s="14"/>
      <c r="FT326" s="14"/>
      <c r="FU326" s="14"/>
      <c r="FV326" s="14"/>
      <c r="FW326" s="14"/>
      <c r="FX326" s="14"/>
      <c r="FY326" s="14"/>
      <c r="FZ326" s="14"/>
      <c r="GA326" s="14"/>
      <c r="GB326" s="14"/>
      <c r="GC326" s="14"/>
      <c r="GD326" s="14"/>
      <c r="GE326" s="14"/>
      <c r="GF326" s="14"/>
      <c r="GG326" s="14"/>
      <c r="GH326" s="14"/>
      <c r="GI326" s="14"/>
      <c r="GJ326" s="14"/>
      <c r="GK326" s="14"/>
      <c r="GL326" s="14"/>
      <c r="GM326" s="14"/>
      <c r="GN326" s="14"/>
      <c r="GO326" s="14"/>
      <c r="GP326" s="14"/>
      <c r="GQ326" s="14"/>
      <c r="GR326" s="14"/>
      <c r="GS326" s="14"/>
      <c r="GT326" s="14"/>
      <c r="GU326" s="14"/>
      <c r="GV326" s="14"/>
      <c r="GW326" s="14"/>
      <c r="GX326" s="14"/>
    </row>
    <row r="327" spans="2:206" x14ac:dyDescent="0.25">
      <c r="B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  <c r="CZ327" s="14"/>
      <c r="DA327" s="14"/>
      <c r="DB327" s="14"/>
      <c r="DC327" s="14"/>
      <c r="DD327" s="14"/>
      <c r="DE327" s="14"/>
      <c r="DF327" s="14"/>
      <c r="DG327" s="14"/>
      <c r="DH327" s="14"/>
      <c r="DI327" s="14"/>
      <c r="DJ327" s="14"/>
      <c r="DK327" s="14"/>
      <c r="DL327" s="14"/>
      <c r="DM327" s="14"/>
      <c r="DN327" s="14"/>
      <c r="DO327" s="14"/>
      <c r="DP327" s="14"/>
      <c r="DQ327" s="14"/>
      <c r="DR327" s="14"/>
      <c r="DS327" s="14"/>
      <c r="DT327" s="14"/>
      <c r="DU327" s="14"/>
      <c r="DV327" s="14"/>
      <c r="DW327" s="14"/>
      <c r="DX327" s="14"/>
      <c r="DY327" s="14"/>
      <c r="DZ327" s="14"/>
      <c r="EA327" s="14"/>
      <c r="EB327" s="14"/>
      <c r="EC327" s="14"/>
      <c r="ED327" s="14"/>
      <c r="EE327" s="14"/>
      <c r="EF327" s="14"/>
      <c r="EG327" s="14"/>
      <c r="EH327" s="14"/>
      <c r="EI327" s="14"/>
      <c r="EJ327" s="14"/>
      <c r="EK327" s="14"/>
      <c r="EL327" s="14"/>
      <c r="EM327" s="14"/>
      <c r="EN327" s="14"/>
      <c r="EO327" s="14"/>
      <c r="EP327" s="14"/>
      <c r="EQ327" s="14"/>
      <c r="ER327" s="14"/>
      <c r="ES327" s="14"/>
      <c r="ET327" s="14"/>
      <c r="EU327" s="14"/>
      <c r="EV327" s="14"/>
      <c r="EW327" s="14"/>
      <c r="EX327" s="14"/>
      <c r="EY327" s="14"/>
      <c r="EZ327" s="14"/>
      <c r="FA327" s="14"/>
      <c r="FB327" s="14"/>
      <c r="FC327" s="14"/>
      <c r="FD327" s="14"/>
      <c r="FE327" s="14"/>
      <c r="FF327" s="14"/>
      <c r="FG327" s="14"/>
      <c r="FH327" s="14"/>
      <c r="FI327" s="14"/>
      <c r="FJ327" s="14"/>
      <c r="FK327" s="14"/>
      <c r="FL327" s="14"/>
      <c r="FM327" s="14"/>
      <c r="FN327" s="14"/>
      <c r="FO327" s="14"/>
      <c r="FP327" s="14"/>
      <c r="FQ327" s="14"/>
      <c r="FR327" s="14"/>
      <c r="FS327" s="14"/>
      <c r="FT327" s="14"/>
      <c r="FU327" s="14"/>
      <c r="FV327" s="14"/>
      <c r="FW327" s="14"/>
      <c r="FX327" s="14"/>
      <c r="FY327" s="14"/>
      <c r="FZ327" s="14"/>
      <c r="GA327" s="14"/>
      <c r="GB327" s="14"/>
      <c r="GC327" s="14"/>
      <c r="GD327" s="14"/>
      <c r="GE327" s="14"/>
      <c r="GF327" s="14"/>
      <c r="GG327" s="14"/>
      <c r="GH327" s="14"/>
      <c r="GI327" s="14"/>
      <c r="GJ327" s="14"/>
      <c r="GK327" s="14"/>
      <c r="GL327" s="14"/>
      <c r="GM327" s="14"/>
      <c r="GN327" s="14"/>
      <c r="GO327" s="14"/>
      <c r="GP327" s="14"/>
      <c r="GQ327" s="14"/>
      <c r="GR327" s="14"/>
      <c r="GS327" s="14"/>
      <c r="GT327" s="14"/>
      <c r="GU327" s="14"/>
      <c r="GV327" s="14"/>
      <c r="GW327" s="14"/>
      <c r="GX327" s="14"/>
    </row>
    <row r="328" spans="2:206" x14ac:dyDescent="0.25">
      <c r="B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  <c r="CZ328" s="14"/>
      <c r="DA328" s="14"/>
      <c r="DB328" s="14"/>
      <c r="DC328" s="14"/>
      <c r="DD328" s="14"/>
      <c r="DE328" s="14"/>
      <c r="DF328" s="14"/>
      <c r="DG328" s="14"/>
      <c r="DH328" s="14"/>
      <c r="DI328" s="14"/>
      <c r="DJ328" s="14"/>
      <c r="DK328" s="14"/>
      <c r="DL328" s="14"/>
      <c r="DM328" s="14"/>
      <c r="DN328" s="14"/>
      <c r="DO328" s="14"/>
      <c r="DP328" s="14"/>
      <c r="DQ328" s="14"/>
      <c r="DR328" s="14"/>
      <c r="DS328" s="14"/>
      <c r="DT328" s="14"/>
      <c r="DU328" s="14"/>
      <c r="DV328" s="14"/>
      <c r="DW328" s="14"/>
      <c r="DX328" s="14"/>
      <c r="DY328" s="14"/>
      <c r="DZ328" s="14"/>
      <c r="EA328" s="14"/>
      <c r="EB328" s="14"/>
      <c r="EC328" s="14"/>
      <c r="ED328" s="14"/>
      <c r="EE328" s="14"/>
      <c r="EF328" s="14"/>
      <c r="EG328" s="14"/>
      <c r="EH328" s="14"/>
      <c r="EI328" s="14"/>
      <c r="EJ328" s="14"/>
      <c r="EK328" s="14"/>
      <c r="EL328" s="14"/>
      <c r="EM328" s="14"/>
      <c r="EN328" s="14"/>
      <c r="EO328" s="14"/>
      <c r="EP328" s="14"/>
      <c r="EQ328" s="14"/>
      <c r="ER328" s="14"/>
      <c r="ES328" s="14"/>
      <c r="ET328" s="14"/>
      <c r="EU328" s="14"/>
      <c r="EV328" s="14"/>
      <c r="EW328" s="14"/>
      <c r="EX328" s="14"/>
      <c r="EY328" s="14"/>
      <c r="EZ328" s="14"/>
      <c r="FA328" s="14"/>
      <c r="FB328" s="14"/>
      <c r="FC328" s="14"/>
      <c r="FD328" s="14"/>
      <c r="FE328" s="14"/>
      <c r="FF328" s="14"/>
      <c r="FG328" s="14"/>
      <c r="FH328" s="14"/>
      <c r="FI328" s="14"/>
      <c r="FJ328" s="14"/>
      <c r="FK328" s="14"/>
      <c r="FL328" s="14"/>
      <c r="FM328" s="14"/>
      <c r="FN328" s="14"/>
      <c r="FO328" s="14"/>
      <c r="FP328" s="14"/>
      <c r="FQ328" s="14"/>
      <c r="FR328" s="14"/>
      <c r="FS328" s="14"/>
      <c r="FT328" s="14"/>
      <c r="FU328" s="14"/>
      <c r="FV328" s="14"/>
      <c r="FW328" s="14"/>
      <c r="FX328" s="14"/>
      <c r="FY328" s="14"/>
      <c r="FZ328" s="14"/>
      <c r="GA328" s="14"/>
      <c r="GB328" s="14"/>
      <c r="GC328" s="14"/>
      <c r="GD328" s="14"/>
      <c r="GE328" s="14"/>
      <c r="GF328" s="14"/>
      <c r="GG328" s="14"/>
      <c r="GH328" s="14"/>
      <c r="GI328" s="14"/>
      <c r="GJ328" s="14"/>
      <c r="GK328" s="14"/>
      <c r="GL328" s="14"/>
      <c r="GM328" s="14"/>
      <c r="GN328" s="14"/>
      <c r="GO328" s="14"/>
      <c r="GP328" s="14"/>
      <c r="GQ328" s="14"/>
      <c r="GR328" s="14"/>
      <c r="GS328" s="14"/>
      <c r="GT328" s="14"/>
      <c r="GU328" s="14"/>
      <c r="GV328" s="14"/>
      <c r="GW328" s="14"/>
      <c r="GX328" s="14"/>
    </row>
    <row r="329" spans="2:206" x14ac:dyDescent="0.25">
      <c r="B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  <c r="CZ329" s="14"/>
      <c r="DA329" s="14"/>
      <c r="DB329" s="14"/>
      <c r="DC329" s="14"/>
      <c r="DD329" s="14"/>
      <c r="DE329" s="14"/>
      <c r="DF329" s="14"/>
      <c r="DG329" s="14"/>
      <c r="DH329" s="14"/>
      <c r="DI329" s="14"/>
      <c r="DJ329" s="14"/>
      <c r="DK329" s="14"/>
      <c r="DL329" s="14"/>
      <c r="DM329" s="14"/>
      <c r="DN329" s="14"/>
      <c r="DO329" s="14"/>
      <c r="DP329" s="14"/>
      <c r="DQ329" s="14"/>
      <c r="DR329" s="14"/>
      <c r="DS329" s="14"/>
      <c r="DT329" s="14"/>
      <c r="DU329" s="14"/>
      <c r="DV329" s="14"/>
      <c r="DW329" s="14"/>
      <c r="DX329" s="14"/>
      <c r="DY329" s="14"/>
      <c r="DZ329" s="14"/>
      <c r="EA329" s="14"/>
      <c r="EB329" s="14"/>
      <c r="EC329" s="14"/>
      <c r="ED329" s="14"/>
      <c r="EE329" s="14"/>
      <c r="EF329" s="14"/>
      <c r="EG329" s="14"/>
      <c r="EH329" s="14"/>
      <c r="EI329" s="14"/>
      <c r="EJ329" s="14"/>
      <c r="EK329" s="14"/>
      <c r="EL329" s="14"/>
      <c r="EM329" s="14"/>
      <c r="EN329" s="14"/>
      <c r="EO329" s="14"/>
      <c r="EP329" s="14"/>
      <c r="EQ329" s="14"/>
      <c r="ER329" s="14"/>
      <c r="ES329" s="14"/>
      <c r="ET329" s="14"/>
      <c r="EU329" s="14"/>
      <c r="EV329" s="14"/>
      <c r="EW329" s="14"/>
      <c r="EX329" s="14"/>
      <c r="EY329" s="14"/>
      <c r="EZ329" s="14"/>
      <c r="FA329" s="14"/>
      <c r="FB329" s="14"/>
      <c r="FC329" s="14"/>
      <c r="FD329" s="14"/>
      <c r="FE329" s="14"/>
      <c r="FF329" s="14"/>
      <c r="FG329" s="14"/>
      <c r="FH329" s="14"/>
      <c r="FI329" s="14"/>
      <c r="FJ329" s="14"/>
      <c r="FK329" s="14"/>
      <c r="FL329" s="14"/>
      <c r="FM329" s="14"/>
      <c r="FN329" s="14"/>
      <c r="FO329" s="14"/>
      <c r="FP329" s="14"/>
      <c r="FQ329" s="14"/>
      <c r="FR329" s="14"/>
      <c r="FS329" s="14"/>
      <c r="FT329" s="14"/>
      <c r="FU329" s="14"/>
      <c r="FV329" s="14"/>
      <c r="FW329" s="14"/>
      <c r="FX329" s="14"/>
      <c r="FY329" s="14"/>
      <c r="FZ329" s="14"/>
      <c r="GA329" s="14"/>
      <c r="GB329" s="14"/>
      <c r="GC329" s="14"/>
      <c r="GD329" s="14"/>
      <c r="GE329" s="14"/>
      <c r="GF329" s="14"/>
      <c r="GG329" s="14"/>
      <c r="GH329" s="14"/>
      <c r="GI329" s="14"/>
      <c r="GJ329" s="14"/>
      <c r="GK329" s="14"/>
      <c r="GL329" s="14"/>
      <c r="GM329" s="14"/>
      <c r="GN329" s="14"/>
      <c r="GO329" s="14"/>
      <c r="GP329" s="14"/>
      <c r="GQ329" s="14"/>
      <c r="GR329" s="14"/>
      <c r="GS329" s="14"/>
      <c r="GT329" s="14"/>
      <c r="GU329" s="14"/>
      <c r="GV329" s="14"/>
      <c r="GW329" s="14"/>
      <c r="GX329" s="14"/>
    </row>
    <row r="330" spans="2:206" x14ac:dyDescent="0.25">
      <c r="B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  <c r="CZ330" s="14"/>
      <c r="DA330" s="14"/>
      <c r="DB330" s="14"/>
      <c r="DC330" s="14"/>
      <c r="DD330" s="14"/>
      <c r="DE330" s="14"/>
      <c r="DF330" s="14"/>
      <c r="DG330" s="14"/>
      <c r="DH330" s="14"/>
      <c r="DI330" s="14"/>
      <c r="DJ330" s="14"/>
      <c r="DK330" s="14"/>
      <c r="DL330" s="14"/>
      <c r="DM330" s="14"/>
      <c r="DN330" s="14"/>
      <c r="DO330" s="14"/>
      <c r="DP330" s="14"/>
      <c r="DQ330" s="14"/>
      <c r="DR330" s="14"/>
      <c r="DS330" s="14"/>
      <c r="DT330" s="14"/>
      <c r="DU330" s="14"/>
      <c r="DV330" s="14"/>
      <c r="DW330" s="14"/>
      <c r="DX330" s="14"/>
      <c r="DY330" s="14"/>
      <c r="DZ330" s="14"/>
      <c r="EA330" s="14"/>
      <c r="EB330" s="14"/>
      <c r="EC330" s="14"/>
      <c r="ED330" s="14"/>
      <c r="EE330" s="14"/>
      <c r="EF330" s="14"/>
      <c r="EG330" s="14"/>
      <c r="EH330" s="14"/>
      <c r="EI330" s="14"/>
      <c r="EJ330" s="14"/>
      <c r="EK330" s="14"/>
      <c r="EL330" s="14"/>
      <c r="EM330" s="14"/>
      <c r="EN330" s="14"/>
      <c r="EO330" s="14"/>
      <c r="EP330" s="14"/>
      <c r="EQ330" s="14"/>
      <c r="ER330" s="14"/>
      <c r="ES330" s="14"/>
      <c r="ET330" s="14"/>
      <c r="EU330" s="14"/>
      <c r="EV330" s="14"/>
      <c r="EW330" s="14"/>
      <c r="EX330" s="14"/>
      <c r="EY330" s="14"/>
      <c r="EZ330" s="14"/>
      <c r="FA330" s="14"/>
      <c r="FB330" s="14"/>
      <c r="FC330" s="14"/>
      <c r="FD330" s="14"/>
      <c r="FE330" s="14"/>
      <c r="FF330" s="14"/>
      <c r="FG330" s="14"/>
      <c r="FH330" s="14"/>
      <c r="FI330" s="14"/>
      <c r="FJ330" s="14"/>
      <c r="FK330" s="14"/>
      <c r="FL330" s="14"/>
      <c r="FM330" s="14"/>
      <c r="FN330" s="14"/>
      <c r="FO330" s="14"/>
      <c r="FP330" s="14"/>
      <c r="FQ330" s="14"/>
      <c r="FR330" s="14"/>
      <c r="FS330" s="14"/>
      <c r="FT330" s="14"/>
      <c r="FU330" s="14"/>
      <c r="FV330" s="14"/>
      <c r="FW330" s="14"/>
      <c r="FX330" s="14"/>
      <c r="FY330" s="14"/>
      <c r="FZ330" s="14"/>
      <c r="GA330" s="14"/>
      <c r="GB330" s="14"/>
      <c r="GC330" s="14"/>
      <c r="GD330" s="14"/>
      <c r="GE330" s="14"/>
      <c r="GF330" s="14"/>
      <c r="GG330" s="14"/>
      <c r="GH330" s="14"/>
      <c r="GI330" s="14"/>
      <c r="GJ330" s="14"/>
      <c r="GK330" s="14"/>
      <c r="GL330" s="14"/>
      <c r="GM330" s="14"/>
      <c r="GN330" s="14"/>
      <c r="GO330" s="14"/>
      <c r="GP330" s="14"/>
      <c r="GQ330" s="14"/>
      <c r="GR330" s="14"/>
      <c r="GS330" s="14"/>
      <c r="GT330" s="14"/>
      <c r="GU330" s="14"/>
      <c r="GV330" s="14"/>
      <c r="GW330" s="14"/>
      <c r="GX330" s="14"/>
    </row>
    <row r="331" spans="2:206" x14ac:dyDescent="0.25">
      <c r="B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  <c r="CZ331" s="14"/>
      <c r="DA331" s="14"/>
      <c r="DB331" s="14"/>
      <c r="DC331" s="14"/>
      <c r="DD331" s="14"/>
      <c r="DE331" s="14"/>
      <c r="DF331" s="14"/>
      <c r="DG331" s="14"/>
      <c r="DH331" s="14"/>
      <c r="DI331" s="14"/>
      <c r="DJ331" s="14"/>
      <c r="DK331" s="14"/>
      <c r="DL331" s="14"/>
      <c r="DM331" s="14"/>
      <c r="DN331" s="14"/>
      <c r="DO331" s="14"/>
      <c r="DP331" s="14"/>
      <c r="DQ331" s="14"/>
      <c r="DR331" s="14"/>
      <c r="DS331" s="14"/>
      <c r="DT331" s="14"/>
      <c r="DU331" s="14"/>
      <c r="DV331" s="14"/>
      <c r="DW331" s="14"/>
      <c r="DX331" s="14"/>
      <c r="DY331" s="14"/>
      <c r="DZ331" s="14"/>
      <c r="EA331" s="14"/>
      <c r="EB331" s="14"/>
      <c r="EC331" s="14"/>
      <c r="ED331" s="14"/>
      <c r="EE331" s="14"/>
      <c r="EF331" s="14"/>
      <c r="EG331" s="14"/>
      <c r="EH331" s="14"/>
      <c r="EI331" s="14"/>
      <c r="EJ331" s="14"/>
      <c r="EK331" s="14"/>
      <c r="EL331" s="14"/>
      <c r="EM331" s="14"/>
      <c r="EN331" s="14"/>
      <c r="EO331" s="14"/>
      <c r="EP331" s="14"/>
      <c r="EQ331" s="14"/>
      <c r="ER331" s="14"/>
      <c r="ES331" s="14"/>
      <c r="ET331" s="14"/>
      <c r="EU331" s="14"/>
      <c r="EV331" s="14"/>
      <c r="EW331" s="14"/>
      <c r="EX331" s="14"/>
      <c r="EY331" s="14"/>
      <c r="EZ331" s="14"/>
      <c r="FA331" s="14"/>
      <c r="FB331" s="14"/>
      <c r="FC331" s="14"/>
      <c r="FD331" s="14"/>
      <c r="FE331" s="14"/>
      <c r="FF331" s="14"/>
      <c r="FG331" s="14"/>
      <c r="FH331" s="14"/>
      <c r="FI331" s="14"/>
      <c r="FJ331" s="14"/>
      <c r="FK331" s="14"/>
      <c r="FL331" s="14"/>
      <c r="FM331" s="14"/>
      <c r="FN331" s="14"/>
      <c r="FO331" s="14"/>
      <c r="FP331" s="14"/>
      <c r="FQ331" s="14"/>
      <c r="FR331" s="14"/>
      <c r="FS331" s="14"/>
      <c r="FT331" s="14"/>
      <c r="FU331" s="14"/>
      <c r="FV331" s="14"/>
      <c r="FW331" s="14"/>
      <c r="FX331" s="14"/>
      <c r="FY331" s="14"/>
      <c r="FZ331" s="14"/>
      <c r="GA331" s="14"/>
      <c r="GB331" s="14"/>
      <c r="GC331" s="14"/>
      <c r="GD331" s="14"/>
      <c r="GE331" s="14"/>
      <c r="GF331" s="14"/>
      <c r="GG331" s="14"/>
      <c r="GH331" s="14"/>
      <c r="GI331" s="14"/>
      <c r="GJ331" s="14"/>
      <c r="GK331" s="14"/>
      <c r="GL331" s="14"/>
      <c r="GM331" s="14"/>
      <c r="GN331" s="14"/>
      <c r="GO331" s="14"/>
      <c r="GP331" s="14"/>
      <c r="GQ331" s="14"/>
      <c r="GR331" s="14"/>
      <c r="GS331" s="14"/>
      <c r="GT331" s="14"/>
      <c r="GU331" s="14"/>
      <c r="GV331" s="14"/>
      <c r="GW331" s="14"/>
      <c r="GX331" s="14"/>
    </row>
    <row r="332" spans="2:206" x14ac:dyDescent="0.25">
      <c r="B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  <c r="CZ332" s="14"/>
      <c r="DA332" s="14"/>
      <c r="DB332" s="14"/>
      <c r="DC332" s="14"/>
      <c r="DD332" s="14"/>
      <c r="DE332" s="14"/>
      <c r="DF332" s="14"/>
      <c r="DG332" s="14"/>
      <c r="DH332" s="14"/>
      <c r="DI332" s="14"/>
      <c r="DJ332" s="14"/>
      <c r="DK332" s="14"/>
      <c r="DL332" s="14"/>
      <c r="DM332" s="14"/>
      <c r="DN332" s="14"/>
      <c r="DO332" s="14"/>
      <c r="DP332" s="14"/>
      <c r="DQ332" s="14"/>
      <c r="DR332" s="14"/>
      <c r="DS332" s="14"/>
      <c r="DT332" s="14"/>
      <c r="DU332" s="14"/>
      <c r="DV332" s="14"/>
      <c r="DW332" s="14"/>
      <c r="DX332" s="14"/>
      <c r="DY332" s="14"/>
      <c r="DZ332" s="14"/>
      <c r="EA332" s="14"/>
      <c r="EB332" s="14"/>
      <c r="EC332" s="14"/>
      <c r="ED332" s="14"/>
      <c r="EE332" s="14"/>
      <c r="EF332" s="14"/>
      <c r="EG332" s="14"/>
      <c r="EH332" s="14"/>
      <c r="EI332" s="14"/>
      <c r="EJ332" s="14"/>
      <c r="EK332" s="14"/>
      <c r="EL332" s="14"/>
      <c r="EM332" s="14"/>
      <c r="EN332" s="14"/>
      <c r="EO332" s="14"/>
      <c r="EP332" s="14"/>
      <c r="EQ332" s="14"/>
      <c r="ER332" s="14"/>
      <c r="ES332" s="14"/>
      <c r="ET332" s="14"/>
      <c r="EU332" s="14"/>
      <c r="EV332" s="14"/>
      <c r="EW332" s="14"/>
      <c r="EX332" s="14"/>
      <c r="EY332" s="14"/>
      <c r="EZ332" s="14"/>
      <c r="FA332" s="14"/>
      <c r="FB332" s="14"/>
      <c r="FC332" s="14"/>
      <c r="FD332" s="14"/>
      <c r="FE332" s="14"/>
      <c r="FF332" s="14"/>
      <c r="FG332" s="14"/>
      <c r="FH332" s="14"/>
      <c r="FI332" s="14"/>
      <c r="FJ332" s="14"/>
      <c r="FK332" s="14"/>
      <c r="FL332" s="14"/>
      <c r="FM332" s="14"/>
      <c r="FN332" s="14"/>
      <c r="FO332" s="14"/>
      <c r="FP332" s="14"/>
      <c r="FQ332" s="14"/>
      <c r="FR332" s="14"/>
      <c r="FS332" s="14"/>
      <c r="FT332" s="14"/>
      <c r="FU332" s="14"/>
      <c r="FV332" s="14"/>
      <c r="FW332" s="14"/>
      <c r="FX332" s="14"/>
      <c r="FY332" s="14"/>
      <c r="FZ332" s="14"/>
      <c r="GA332" s="14"/>
      <c r="GB332" s="14"/>
      <c r="GC332" s="14"/>
      <c r="GD332" s="14"/>
      <c r="GE332" s="14"/>
      <c r="GF332" s="14"/>
      <c r="GG332" s="14"/>
      <c r="GH332" s="14"/>
      <c r="GI332" s="14"/>
      <c r="GJ332" s="14"/>
      <c r="GK332" s="14"/>
      <c r="GL332" s="14"/>
      <c r="GM332" s="14"/>
      <c r="GN332" s="14"/>
      <c r="GO332" s="14"/>
      <c r="GP332" s="14"/>
      <c r="GQ332" s="14"/>
      <c r="GR332" s="14"/>
      <c r="GS332" s="14"/>
      <c r="GT332" s="14"/>
      <c r="GU332" s="14"/>
      <c r="GV332" s="14"/>
      <c r="GW332" s="14"/>
      <c r="GX332" s="14"/>
    </row>
    <row r="333" spans="2:206" x14ac:dyDescent="0.25">
      <c r="B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  <c r="CZ333" s="14"/>
      <c r="DA333" s="14"/>
      <c r="DB333" s="14"/>
      <c r="DC333" s="14"/>
      <c r="DD333" s="14"/>
      <c r="DE333" s="14"/>
      <c r="DF333" s="14"/>
      <c r="DG333" s="14"/>
      <c r="DH333" s="14"/>
      <c r="DI333" s="14"/>
      <c r="DJ333" s="14"/>
      <c r="DK333" s="14"/>
      <c r="DL333" s="14"/>
      <c r="DM333" s="14"/>
      <c r="DN333" s="14"/>
      <c r="DO333" s="14"/>
      <c r="DP333" s="14"/>
      <c r="DQ333" s="14"/>
      <c r="DR333" s="14"/>
      <c r="DS333" s="14"/>
      <c r="DT333" s="14"/>
      <c r="DU333" s="14"/>
      <c r="DV333" s="14"/>
      <c r="DW333" s="14"/>
      <c r="DX333" s="14"/>
      <c r="DY333" s="14"/>
      <c r="DZ333" s="14"/>
      <c r="EA333" s="14"/>
      <c r="EB333" s="14"/>
      <c r="EC333" s="14"/>
      <c r="ED333" s="14"/>
      <c r="EE333" s="14"/>
      <c r="EF333" s="14"/>
      <c r="EG333" s="14"/>
      <c r="EH333" s="14"/>
      <c r="EI333" s="14"/>
      <c r="EJ333" s="14"/>
      <c r="EK333" s="14"/>
      <c r="EL333" s="14"/>
      <c r="EM333" s="14"/>
      <c r="EN333" s="14"/>
      <c r="EO333" s="14"/>
      <c r="EP333" s="14"/>
      <c r="EQ333" s="14"/>
      <c r="ER333" s="14"/>
      <c r="ES333" s="14"/>
      <c r="ET333" s="14"/>
      <c r="EU333" s="14"/>
      <c r="EV333" s="14"/>
      <c r="EW333" s="14"/>
      <c r="EX333" s="14"/>
      <c r="EY333" s="14"/>
      <c r="EZ333" s="14"/>
      <c r="FA333" s="14"/>
      <c r="FB333" s="14"/>
      <c r="FC333" s="14"/>
      <c r="FD333" s="14"/>
      <c r="FE333" s="14"/>
      <c r="FF333" s="14"/>
      <c r="FG333" s="14"/>
      <c r="FH333" s="14"/>
      <c r="FI333" s="14"/>
      <c r="FJ333" s="14"/>
      <c r="FK333" s="14"/>
      <c r="FL333" s="14"/>
      <c r="FM333" s="14"/>
      <c r="FN333" s="14"/>
      <c r="FO333" s="14"/>
      <c r="FP333" s="14"/>
      <c r="FQ333" s="14"/>
      <c r="FR333" s="14"/>
      <c r="FS333" s="14"/>
      <c r="FT333" s="14"/>
      <c r="FU333" s="14"/>
      <c r="FV333" s="14"/>
      <c r="FW333" s="14"/>
      <c r="FX333" s="14"/>
      <c r="FY333" s="14"/>
      <c r="FZ333" s="14"/>
      <c r="GA333" s="14"/>
      <c r="GB333" s="14"/>
      <c r="GC333" s="14"/>
      <c r="GD333" s="14"/>
      <c r="GE333" s="14"/>
      <c r="GF333" s="14"/>
      <c r="GG333" s="14"/>
      <c r="GH333" s="14"/>
      <c r="GI333" s="14"/>
      <c r="GJ333" s="14"/>
      <c r="GK333" s="14"/>
      <c r="GL333" s="14"/>
      <c r="GM333" s="14"/>
      <c r="GN333" s="14"/>
      <c r="GO333" s="14"/>
      <c r="GP333" s="14"/>
      <c r="GQ333" s="14"/>
      <c r="GR333" s="14"/>
      <c r="GS333" s="14"/>
      <c r="GT333" s="14"/>
      <c r="GU333" s="14"/>
      <c r="GV333" s="14"/>
      <c r="GW333" s="14"/>
      <c r="GX333" s="14"/>
    </row>
    <row r="334" spans="2:206" x14ac:dyDescent="0.25">
      <c r="B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  <c r="CZ334" s="14"/>
      <c r="DA334" s="14"/>
      <c r="DB334" s="14"/>
      <c r="DC334" s="14"/>
      <c r="DD334" s="14"/>
      <c r="DE334" s="14"/>
      <c r="DF334" s="14"/>
      <c r="DG334" s="14"/>
      <c r="DH334" s="14"/>
      <c r="DI334" s="14"/>
      <c r="DJ334" s="14"/>
      <c r="DK334" s="14"/>
      <c r="DL334" s="14"/>
      <c r="DM334" s="14"/>
      <c r="DN334" s="14"/>
      <c r="DO334" s="14"/>
      <c r="DP334" s="14"/>
      <c r="DQ334" s="14"/>
      <c r="DR334" s="14"/>
      <c r="DS334" s="14"/>
      <c r="DT334" s="14"/>
      <c r="DU334" s="14"/>
      <c r="DV334" s="14"/>
      <c r="DW334" s="14"/>
      <c r="DX334" s="14"/>
      <c r="DY334" s="14"/>
      <c r="DZ334" s="14"/>
      <c r="EA334" s="14"/>
      <c r="EB334" s="14"/>
      <c r="EC334" s="14"/>
      <c r="ED334" s="14"/>
      <c r="EE334" s="14"/>
      <c r="EF334" s="14"/>
      <c r="EG334" s="14"/>
      <c r="EH334" s="14"/>
      <c r="EI334" s="14"/>
      <c r="EJ334" s="14"/>
      <c r="EK334" s="14"/>
      <c r="EL334" s="14"/>
      <c r="EM334" s="14"/>
      <c r="EN334" s="14"/>
      <c r="EO334" s="14"/>
      <c r="EP334" s="14"/>
      <c r="EQ334" s="14"/>
      <c r="ER334" s="14"/>
      <c r="ES334" s="14"/>
      <c r="ET334" s="14"/>
      <c r="EU334" s="14"/>
      <c r="EV334" s="14"/>
      <c r="EW334" s="14"/>
      <c r="EX334" s="14"/>
      <c r="EY334" s="14"/>
      <c r="EZ334" s="14"/>
      <c r="FA334" s="14"/>
      <c r="FB334" s="14"/>
      <c r="FC334" s="14"/>
      <c r="FD334" s="14"/>
      <c r="FE334" s="14"/>
      <c r="FF334" s="14"/>
      <c r="FG334" s="14"/>
      <c r="FH334" s="14"/>
      <c r="FI334" s="14"/>
      <c r="FJ334" s="14"/>
      <c r="FK334" s="14"/>
      <c r="FL334" s="14"/>
      <c r="FM334" s="14"/>
      <c r="FN334" s="14"/>
      <c r="FO334" s="14"/>
      <c r="FP334" s="14"/>
      <c r="FQ334" s="14"/>
      <c r="FR334" s="14"/>
      <c r="FS334" s="14"/>
      <c r="FT334" s="14"/>
      <c r="FU334" s="14"/>
      <c r="FV334" s="14"/>
      <c r="FW334" s="14"/>
      <c r="FX334" s="14"/>
      <c r="FY334" s="14"/>
      <c r="FZ334" s="14"/>
      <c r="GA334" s="14"/>
      <c r="GB334" s="14"/>
      <c r="GC334" s="14"/>
      <c r="GD334" s="14"/>
      <c r="GE334" s="14"/>
      <c r="GF334" s="14"/>
      <c r="GG334" s="14"/>
      <c r="GH334" s="14"/>
      <c r="GI334" s="14"/>
      <c r="GJ334" s="14"/>
      <c r="GK334" s="14"/>
      <c r="GL334" s="14"/>
      <c r="GM334" s="14"/>
      <c r="GN334" s="14"/>
      <c r="GO334" s="14"/>
      <c r="GP334" s="14"/>
      <c r="GQ334" s="14"/>
      <c r="GR334" s="14"/>
      <c r="GS334" s="14"/>
      <c r="GT334" s="14"/>
      <c r="GU334" s="14"/>
      <c r="GV334" s="14"/>
      <c r="GW334" s="14"/>
      <c r="GX334" s="14"/>
    </row>
    <row r="335" spans="2:206" x14ac:dyDescent="0.25">
      <c r="B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  <c r="CZ335" s="14"/>
      <c r="DA335" s="14"/>
      <c r="DB335" s="14"/>
      <c r="DC335" s="14"/>
      <c r="DD335" s="14"/>
      <c r="DE335" s="14"/>
      <c r="DF335" s="14"/>
      <c r="DG335" s="14"/>
      <c r="DH335" s="14"/>
      <c r="DI335" s="14"/>
      <c r="DJ335" s="14"/>
      <c r="DK335" s="14"/>
      <c r="DL335" s="14"/>
      <c r="DM335" s="14"/>
      <c r="DN335" s="14"/>
      <c r="DO335" s="14"/>
      <c r="DP335" s="14"/>
      <c r="DQ335" s="14"/>
      <c r="DR335" s="14"/>
      <c r="DS335" s="14"/>
      <c r="DT335" s="14"/>
      <c r="DU335" s="14"/>
      <c r="DV335" s="14"/>
      <c r="DW335" s="14"/>
      <c r="DX335" s="14"/>
      <c r="DY335" s="14"/>
      <c r="DZ335" s="14"/>
      <c r="EA335" s="14"/>
      <c r="EB335" s="14"/>
      <c r="EC335" s="14"/>
      <c r="ED335" s="14"/>
      <c r="EE335" s="14"/>
      <c r="EF335" s="14"/>
      <c r="EG335" s="14"/>
      <c r="EH335" s="14"/>
      <c r="EI335" s="14"/>
      <c r="EJ335" s="14"/>
      <c r="EK335" s="14"/>
      <c r="EL335" s="14"/>
      <c r="EM335" s="14"/>
      <c r="EN335" s="14"/>
      <c r="EO335" s="14"/>
      <c r="EP335" s="14"/>
      <c r="EQ335" s="14"/>
      <c r="ER335" s="14"/>
      <c r="ES335" s="14"/>
      <c r="ET335" s="14"/>
      <c r="EU335" s="14"/>
      <c r="EV335" s="14"/>
      <c r="EW335" s="14"/>
      <c r="EX335" s="14"/>
      <c r="EY335" s="14"/>
      <c r="EZ335" s="14"/>
      <c r="FA335" s="14"/>
      <c r="FB335" s="14"/>
      <c r="FC335" s="14"/>
      <c r="FD335" s="14"/>
      <c r="FE335" s="14"/>
      <c r="FF335" s="14"/>
      <c r="FG335" s="14"/>
      <c r="FH335" s="14"/>
      <c r="FI335" s="14"/>
      <c r="FJ335" s="14"/>
      <c r="FK335" s="14"/>
      <c r="FL335" s="14"/>
      <c r="FM335" s="14"/>
      <c r="FN335" s="14"/>
      <c r="FO335" s="14"/>
      <c r="FP335" s="14"/>
      <c r="FQ335" s="14"/>
      <c r="FR335" s="14"/>
      <c r="FS335" s="14"/>
      <c r="FT335" s="14"/>
      <c r="FU335" s="14"/>
      <c r="FV335" s="14"/>
      <c r="FW335" s="14"/>
      <c r="FX335" s="14"/>
      <c r="FY335" s="14"/>
      <c r="FZ335" s="14"/>
      <c r="GA335" s="14"/>
      <c r="GB335" s="14"/>
      <c r="GC335" s="14"/>
      <c r="GD335" s="14"/>
      <c r="GE335" s="14"/>
      <c r="GF335" s="14"/>
      <c r="GG335" s="14"/>
      <c r="GH335" s="14"/>
      <c r="GI335" s="14"/>
      <c r="GJ335" s="14"/>
      <c r="GK335" s="14"/>
      <c r="GL335" s="14"/>
      <c r="GM335" s="14"/>
      <c r="GN335" s="14"/>
      <c r="GO335" s="14"/>
      <c r="GP335" s="14"/>
      <c r="GQ335" s="14"/>
      <c r="GR335" s="14"/>
      <c r="GS335" s="14"/>
      <c r="GT335" s="14"/>
      <c r="GU335" s="14"/>
      <c r="GV335" s="14"/>
      <c r="GW335" s="14"/>
      <c r="GX335" s="14"/>
    </row>
    <row r="336" spans="2:206" x14ac:dyDescent="0.25">
      <c r="B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  <c r="CZ336" s="14"/>
      <c r="DA336" s="14"/>
      <c r="DB336" s="14"/>
      <c r="DC336" s="14"/>
      <c r="DD336" s="14"/>
      <c r="DE336" s="14"/>
      <c r="DF336" s="14"/>
      <c r="DG336" s="14"/>
      <c r="DH336" s="14"/>
      <c r="DI336" s="14"/>
      <c r="DJ336" s="14"/>
      <c r="DK336" s="14"/>
      <c r="DL336" s="14"/>
      <c r="DM336" s="14"/>
      <c r="DN336" s="14"/>
      <c r="DO336" s="14"/>
      <c r="DP336" s="14"/>
      <c r="DQ336" s="14"/>
      <c r="DR336" s="14"/>
      <c r="DS336" s="14"/>
      <c r="DT336" s="14"/>
      <c r="DU336" s="14"/>
      <c r="DV336" s="14"/>
      <c r="DW336" s="14"/>
      <c r="DX336" s="14"/>
      <c r="DY336" s="14"/>
      <c r="DZ336" s="14"/>
      <c r="EA336" s="14"/>
      <c r="EB336" s="14"/>
      <c r="EC336" s="14"/>
      <c r="ED336" s="14"/>
      <c r="EE336" s="14"/>
      <c r="EF336" s="14"/>
      <c r="EG336" s="14"/>
      <c r="EH336" s="14"/>
      <c r="EI336" s="14"/>
      <c r="EJ336" s="14"/>
      <c r="EK336" s="14"/>
      <c r="EL336" s="14"/>
      <c r="EM336" s="14"/>
      <c r="EN336" s="14"/>
      <c r="EO336" s="14"/>
      <c r="EP336" s="14"/>
      <c r="EQ336" s="14"/>
      <c r="ER336" s="14"/>
      <c r="ES336" s="14"/>
      <c r="ET336" s="14"/>
      <c r="EU336" s="14"/>
      <c r="EV336" s="14"/>
      <c r="EW336" s="14"/>
      <c r="EX336" s="14"/>
      <c r="EY336" s="14"/>
      <c r="EZ336" s="14"/>
      <c r="FA336" s="14"/>
      <c r="FB336" s="14"/>
      <c r="FC336" s="14"/>
      <c r="FD336" s="14"/>
      <c r="FE336" s="14"/>
      <c r="FF336" s="14"/>
      <c r="FG336" s="14"/>
      <c r="FH336" s="14"/>
      <c r="FI336" s="14"/>
      <c r="FJ336" s="14"/>
      <c r="FK336" s="14"/>
      <c r="FL336" s="14"/>
      <c r="FM336" s="14"/>
      <c r="FN336" s="14"/>
      <c r="FO336" s="14"/>
      <c r="FP336" s="14"/>
      <c r="FQ336" s="14"/>
      <c r="FR336" s="14"/>
      <c r="FS336" s="14"/>
      <c r="FT336" s="14"/>
      <c r="FU336" s="14"/>
      <c r="FV336" s="14"/>
      <c r="FW336" s="14"/>
      <c r="FX336" s="14"/>
      <c r="FY336" s="14"/>
      <c r="FZ336" s="14"/>
      <c r="GA336" s="14"/>
      <c r="GB336" s="14"/>
      <c r="GC336" s="14"/>
      <c r="GD336" s="14"/>
      <c r="GE336" s="14"/>
      <c r="GF336" s="14"/>
      <c r="GG336" s="14"/>
      <c r="GH336" s="14"/>
      <c r="GI336" s="14"/>
      <c r="GJ336" s="14"/>
      <c r="GK336" s="14"/>
      <c r="GL336" s="14"/>
      <c r="GM336" s="14"/>
      <c r="GN336" s="14"/>
      <c r="GO336" s="14"/>
      <c r="GP336" s="14"/>
      <c r="GQ336" s="14"/>
      <c r="GR336" s="14"/>
      <c r="GS336" s="14"/>
      <c r="GT336" s="14"/>
      <c r="GU336" s="14"/>
      <c r="GV336" s="14"/>
      <c r="GW336" s="14"/>
      <c r="GX336" s="14"/>
    </row>
    <row r="337" spans="2:206" x14ac:dyDescent="0.25">
      <c r="B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  <c r="CZ337" s="14"/>
      <c r="DA337" s="14"/>
      <c r="DB337" s="14"/>
      <c r="DC337" s="14"/>
      <c r="DD337" s="14"/>
      <c r="DE337" s="14"/>
      <c r="DF337" s="14"/>
      <c r="DG337" s="14"/>
      <c r="DH337" s="14"/>
      <c r="DI337" s="14"/>
      <c r="DJ337" s="14"/>
      <c r="DK337" s="14"/>
      <c r="DL337" s="14"/>
      <c r="DM337" s="14"/>
      <c r="DN337" s="14"/>
      <c r="DO337" s="14"/>
      <c r="DP337" s="14"/>
      <c r="DQ337" s="14"/>
      <c r="DR337" s="14"/>
      <c r="DS337" s="14"/>
      <c r="DT337" s="14"/>
      <c r="DU337" s="14"/>
      <c r="DV337" s="14"/>
      <c r="DW337" s="14"/>
      <c r="DX337" s="14"/>
      <c r="DY337" s="14"/>
      <c r="DZ337" s="14"/>
      <c r="EA337" s="14"/>
      <c r="EB337" s="14"/>
      <c r="EC337" s="14"/>
      <c r="ED337" s="14"/>
      <c r="EE337" s="14"/>
      <c r="EF337" s="14"/>
      <c r="EG337" s="14"/>
      <c r="EH337" s="14"/>
      <c r="EI337" s="14"/>
      <c r="EJ337" s="14"/>
      <c r="EK337" s="14"/>
      <c r="EL337" s="14"/>
      <c r="EM337" s="14"/>
      <c r="EN337" s="14"/>
      <c r="EO337" s="14"/>
      <c r="EP337" s="14"/>
      <c r="EQ337" s="14"/>
      <c r="ER337" s="14"/>
      <c r="ES337" s="14"/>
      <c r="ET337" s="14"/>
      <c r="EU337" s="14"/>
      <c r="EV337" s="14"/>
      <c r="EW337" s="14"/>
      <c r="EX337" s="14"/>
      <c r="EY337" s="14"/>
      <c r="EZ337" s="14"/>
      <c r="FA337" s="14"/>
      <c r="FB337" s="14"/>
      <c r="FC337" s="14"/>
      <c r="FD337" s="14"/>
      <c r="FE337" s="14"/>
      <c r="FF337" s="14"/>
      <c r="FG337" s="14"/>
      <c r="FH337" s="14"/>
      <c r="FI337" s="14"/>
      <c r="FJ337" s="14"/>
      <c r="FK337" s="14"/>
      <c r="FL337" s="14"/>
      <c r="FM337" s="14"/>
      <c r="FN337" s="14"/>
      <c r="FO337" s="14"/>
      <c r="FP337" s="14"/>
      <c r="FQ337" s="14"/>
      <c r="FR337" s="14"/>
      <c r="FS337" s="14"/>
      <c r="FT337" s="14"/>
      <c r="FU337" s="14"/>
      <c r="FV337" s="14"/>
      <c r="FW337" s="14"/>
      <c r="FX337" s="14"/>
      <c r="FY337" s="14"/>
      <c r="FZ337" s="14"/>
      <c r="GA337" s="14"/>
      <c r="GB337" s="14"/>
      <c r="GC337" s="14"/>
      <c r="GD337" s="14"/>
      <c r="GE337" s="14"/>
      <c r="GF337" s="14"/>
      <c r="GG337" s="14"/>
      <c r="GH337" s="14"/>
      <c r="GI337" s="14"/>
      <c r="GJ337" s="14"/>
      <c r="GK337" s="14"/>
      <c r="GL337" s="14"/>
      <c r="GM337" s="14"/>
      <c r="GN337" s="14"/>
      <c r="GO337" s="14"/>
      <c r="GP337" s="14"/>
      <c r="GQ337" s="14"/>
      <c r="GR337" s="14"/>
      <c r="GS337" s="14"/>
      <c r="GT337" s="14"/>
      <c r="GU337" s="14"/>
      <c r="GV337" s="14"/>
      <c r="GW337" s="14"/>
      <c r="GX337" s="14"/>
    </row>
    <row r="338" spans="2:206" x14ac:dyDescent="0.25">
      <c r="B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  <c r="CZ338" s="14"/>
      <c r="DA338" s="14"/>
      <c r="DB338" s="14"/>
      <c r="DC338" s="14"/>
      <c r="DD338" s="14"/>
      <c r="DE338" s="14"/>
      <c r="DF338" s="14"/>
      <c r="DG338" s="14"/>
      <c r="DH338" s="14"/>
      <c r="DI338" s="14"/>
      <c r="DJ338" s="14"/>
      <c r="DK338" s="14"/>
      <c r="DL338" s="14"/>
      <c r="DM338" s="14"/>
      <c r="DN338" s="14"/>
      <c r="DO338" s="14"/>
      <c r="DP338" s="14"/>
      <c r="DQ338" s="14"/>
      <c r="DR338" s="14"/>
      <c r="DS338" s="14"/>
      <c r="DT338" s="14"/>
      <c r="DU338" s="14"/>
      <c r="DV338" s="14"/>
      <c r="DW338" s="14"/>
      <c r="DX338" s="14"/>
      <c r="DY338" s="14"/>
      <c r="DZ338" s="14"/>
      <c r="EA338" s="14"/>
      <c r="EB338" s="14"/>
      <c r="EC338" s="14"/>
      <c r="ED338" s="14"/>
      <c r="EE338" s="14"/>
      <c r="EF338" s="14"/>
      <c r="EG338" s="14"/>
      <c r="EH338" s="14"/>
      <c r="EI338" s="14"/>
      <c r="EJ338" s="14"/>
      <c r="EK338" s="14"/>
      <c r="EL338" s="14"/>
      <c r="EM338" s="14"/>
      <c r="EN338" s="14"/>
      <c r="EO338" s="14"/>
      <c r="EP338" s="14"/>
      <c r="EQ338" s="14"/>
      <c r="ER338" s="14"/>
      <c r="ES338" s="14"/>
      <c r="ET338" s="14"/>
      <c r="EU338" s="14"/>
      <c r="EV338" s="14"/>
      <c r="EW338" s="14"/>
      <c r="EX338" s="14"/>
      <c r="EY338" s="14"/>
      <c r="EZ338" s="14"/>
      <c r="FA338" s="14"/>
      <c r="FB338" s="14"/>
      <c r="FC338" s="14"/>
      <c r="FD338" s="14"/>
      <c r="FE338" s="14"/>
      <c r="FF338" s="14"/>
      <c r="FG338" s="14"/>
      <c r="FH338" s="14"/>
      <c r="FI338" s="14"/>
      <c r="FJ338" s="14"/>
      <c r="FK338" s="14"/>
      <c r="FL338" s="14"/>
      <c r="FM338" s="14"/>
      <c r="FN338" s="14"/>
      <c r="FO338" s="14"/>
      <c r="FP338" s="14"/>
      <c r="FQ338" s="14"/>
      <c r="FR338" s="14"/>
      <c r="FS338" s="14"/>
      <c r="FT338" s="14"/>
      <c r="FU338" s="14"/>
      <c r="FV338" s="14"/>
      <c r="FW338" s="14"/>
      <c r="FX338" s="14"/>
      <c r="FY338" s="14"/>
      <c r="FZ338" s="14"/>
      <c r="GA338" s="14"/>
      <c r="GB338" s="14"/>
      <c r="GC338" s="14"/>
      <c r="GD338" s="14"/>
      <c r="GE338" s="14"/>
      <c r="GF338" s="14"/>
      <c r="GG338" s="14"/>
      <c r="GH338" s="14"/>
      <c r="GI338" s="14"/>
      <c r="GJ338" s="14"/>
      <c r="GK338" s="14"/>
      <c r="GL338" s="14"/>
      <c r="GM338" s="14"/>
      <c r="GN338" s="14"/>
      <c r="GO338" s="14"/>
      <c r="GP338" s="14"/>
      <c r="GQ338" s="14"/>
      <c r="GR338" s="14"/>
      <c r="GS338" s="14"/>
      <c r="GT338" s="14"/>
      <c r="GU338" s="14"/>
      <c r="GV338" s="14"/>
      <c r="GW338" s="14"/>
      <c r="GX338" s="14"/>
    </row>
    <row r="339" spans="2:206" x14ac:dyDescent="0.25">
      <c r="B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  <c r="EB339" s="14"/>
      <c r="EC339" s="14"/>
      <c r="ED339" s="14"/>
      <c r="EE339" s="14"/>
      <c r="EF339" s="14"/>
      <c r="EG339" s="14"/>
      <c r="EH339" s="14"/>
      <c r="EI339" s="14"/>
      <c r="EJ339" s="14"/>
      <c r="EK339" s="14"/>
      <c r="EL339" s="14"/>
      <c r="EM339" s="14"/>
      <c r="EN339" s="14"/>
      <c r="EO339" s="14"/>
      <c r="EP339" s="14"/>
      <c r="EQ339" s="14"/>
      <c r="ER339" s="14"/>
      <c r="ES339" s="14"/>
      <c r="ET339" s="14"/>
      <c r="EU339" s="14"/>
      <c r="EV339" s="14"/>
      <c r="EW339" s="14"/>
      <c r="EX339" s="14"/>
      <c r="EY339" s="14"/>
      <c r="EZ339" s="14"/>
      <c r="FA339" s="14"/>
      <c r="FB339" s="14"/>
      <c r="FC339" s="14"/>
      <c r="FD339" s="14"/>
      <c r="FE339" s="14"/>
      <c r="FF339" s="14"/>
      <c r="FG339" s="14"/>
      <c r="FH339" s="14"/>
      <c r="FI339" s="14"/>
      <c r="FJ339" s="14"/>
      <c r="FK339" s="14"/>
      <c r="FL339" s="14"/>
      <c r="FM339" s="14"/>
      <c r="FN339" s="14"/>
      <c r="FO339" s="14"/>
      <c r="FP339" s="14"/>
      <c r="FQ339" s="14"/>
      <c r="FR339" s="14"/>
      <c r="FS339" s="14"/>
      <c r="FT339" s="14"/>
      <c r="FU339" s="14"/>
      <c r="FV339" s="14"/>
      <c r="FW339" s="14"/>
      <c r="FX339" s="14"/>
      <c r="FY339" s="14"/>
      <c r="FZ339" s="14"/>
      <c r="GA339" s="14"/>
      <c r="GB339" s="14"/>
      <c r="GC339" s="14"/>
      <c r="GD339" s="14"/>
      <c r="GE339" s="14"/>
      <c r="GF339" s="14"/>
      <c r="GG339" s="14"/>
      <c r="GH339" s="14"/>
      <c r="GI339" s="14"/>
      <c r="GJ339" s="14"/>
      <c r="GK339" s="14"/>
      <c r="GL339" s="14"/>
      <c r="GM339" s="14"/>
      <c r="GN339" s="14"/>
      <c r="GO339" s="14"/>
      <c r="GP339" s="14"/>
      <c r="GQ339" s="14"/>
      <c r="GR339" s="14"/>
      <c r="GS339" s="14"/>
      <c r="GT339" s="14"/>
      <c r="GU339" s="14"/>
      <c r="GV339" s="14"/>
      <c r="GW339" s="14"/>
      <c r="GX339" s="14"/>
    </row>
    <row r="340" spans="2:206" x14ac:dyDescent="0.25">
      <c r="B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  <c r="CZ340" s="14"/>
      <c r="DA340" s="14"/>
      <c r="DB340" s="14"/>
      <c r="DC340" s="14"/>
      <c r="DD340" s="14"/>
      <c r="DE340" s="14"/>
      <c r="DF340" s="14"/>
      <c r="DG340" s="14"/>
      <c r="DH340" s="14"/>
      <c r="DI340" s="14"/>
      <c r="DJ340" s="14"/>
      <c r="DK340" s="14"/>
      <c r="DL340" s="14"/>
      <c r="DM340" s="14"/>
      <c r="DN340" s="14"/>
      <c r="DO340" s="14"/>
      <c r="DP340" s="14"/>
      <c r="DQ340" s="14"/>
      <c r="DR340" s="14"/>
      <c r="DS340" s="14"/>
      <c r="DT340" s="14"/>
      <c r="DU340" s="14"/>
      <c r="DV340" s="14"/>
      <c r="DW340" s="14"/>
      <c r="DX340" s="14"/>
      <c r="DY340" s="14"/>
      <c r="DZ340" s="14"/>
      <c r="EA340" s="14"/>
      <c r="EB340" s="14"/>
      <c r="EC340" s="14"/>
      <c r="ED340" s="14"/>
      <c r="EE340" s="14"/>
      <c r="EF340" s="14"/>
      <c r="EG340" s="14"/>
      <c r="EH340" s="14"/>
      <c r="EI340" s="14"/>
      <c r="EJ340" s="14"/>
      <c r="EK340" s="14"/>
      <c r="EL340" s="14"/>
      <c r="EM340" s="14"/>
      <c r="EN340" s="14"/>
      <c r="EO340" s="14"/>
      <c r="EP340" s="14"/>
      <c r="EQ340" s="14"/>
      <c r="ER340" s="14"/>
      <c r="ES340" s="14"/>
      <c r="ET340" s="14"/>
      <c r="EU340" s="14"/>
      <c r="EV340" s="14"/>
      <c r="EW340" s="14"/>
      <c r="EX340" s="14"/>
      <c r="EY340" s="14"/>
      <c r="EZ340" s="14"/>
      <c r="FA340" s="14"/>
      <c r="FB340" s="14"/>
      <c r="FC340" s="14"/>
      <c r="FD340" s="14"/>
      <c r="FE340" s="14"/>
      <c r="FF340" s="14"/>
      <c r="FG340" s="14"/>
      <c r="FH340" s="14"/>
      <c r="FI340" s="14"/>
      <c r="FJ340" s="14"/>
      <c r="FK340" s="14"/>
      <c r="FL340" s="14"/>
      <c r="FM340" s="14"/>
      <c r="FN340" s="14"/>
      <c r="FO340" s="14"/>
      <c r="FP340" s="14"/>
      <c r="FQ340" s="14"/>
      <c r="FR340" s="14"/>
      <c r="FS340" s="14"/>
      <c r="FT340" s="14"/>
      <c r="FU340" s="14"/>
      <c r="FV340" s="14"/>
      <c r="FW340" s="14"/>
      <c r="FX340" s="14"/>
      <c r="FY340" s="14"/>
      <c r="FZ340" s="14"/>
      <c r="GA340" s="14"/>
      <c r="GB340" s="14"/>
      <c r="GC340" s="14"/>
      <c r="GD340" s="14"/>
      <c r="GE340" s="14"/>
      <c r="GF340" s="14"/>
      <c r="GG340" s="14"/>
      <c r="GH340" s="14"/>
      <c r="GI340" s="14"/>
      <c r="GJ340" s="14"/>
      <c r="GK340" s="14"/>
      <c r="GL340" s="14"/>
      <c r="GM340" s="14"/>
      <c r="GN340" s="14"/>
      <c r="GO340" s="14"/>
      <c r="GP340" s="14"/>
      <c r="GQ340" s="14"/>
      <c r="GR340" s="14"/>
      <c r="GS340" s="14"/>
      <c r="GT340" s="14"/>
      <c r="GU340" s="14"/>
      <c r="GV340" s="14"/>
      <c r="GW340" s="14"/>
      <c r="GX340" s="14"/>
    </row>
    <row r="341" spans="2:206" x14ac:dyDescent="0.25">
      <c r="B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  <c r="CZ341" s="14"/>
      <c r="DA341" s="14"/>
      <c r="DB341" s="14"/>
      <c r="DC341" s="14"/>
      <c r="DD341" s="14"/>
      <c r="DE341" s="14"/>
      <c r="DF341" s="14"/>
      <c r="DG341" s="14"/>
      <c r="DH341" s="14"/>
      <c r="DI341" s="14"/>
      <c r="DJ341" s="14"/>
      <c r="DK341" s="14"/>
      <c r="DL341" s="14"/>
      <c r="DM341" s="14"/>
      <c r="DN341" s="14"/>
      <c r="DO341" s="14"/>
      <c r="DP341" s="14"/>
      <c r="DQ341" s="14"/>
      <c r="DR341" s="14"/>
      <c r="DS341" s="14"/>
      <c r="DT341" s="14"/>
      <c r="DU341" s="14"/>
      <c r="DV341" s="14"/>
      <c r="DW341" s="14"/>
      <c r="DX341" s="14"/>
      <c r="DY341" s="14"/>
      <c r="DZ341" s="14"/>
      <c r="EA341" s="14"/>
      <c r="EB341" s="14"/>
      <c r="EC341" s="14"/>
      <c r="ED341" s="14"/>
      <c r="EE341" s="14"/>
      <c r="EF341" s="14"/>
      <c r="EG341" s="14"/>
      <c r="EH341" s="14"/>
      <c r="EI341" s="14"/>
      <c r="EJ341" s="14"/>
      <c r="EK341" s="14"/>
      <c r="EL341" s="14"/>
      <c r="EM341" s="14"/>
      <c r="EN341" s="14"/>
      <c r="EO341" s="14"/>
      <c r="EP341" s="14"/>
      <c r="EQ341" s="14"/>
      <c r="ER341" s="14"/>
      <c r="ES341" s="14"/>
      <c r="ET341" s="14"/>
      <c r="EU341" s="14"/>
      <c r="EV341" s="14"/>
      <c r="EW341" s="14"/>
      <c r="EX341" s="14"/>
      <c r="EY341" s="14"/>
      <c r="EZ341" s="14"/>
      <c r="FA341" s="14"/>
      <c r="FB341" s="14"/>
      <c r="FC341" s="14"/>
      <c r="FD341" s="14"/>
      <c r="FE341" s="14"/>
      <c r="FF341" s="14"/>
      <c r="FG341" s="14"/>
      <c r="FH341" s="14"/>
      <c r="FI341" s="14"/>
      <c r="FJ341" s="14"/>
      <c r="FK341" s="14"/>
      <c r="FL341" s="14"/>
      <c r="FM341" s="14"/>
      <c r="FN341" s="14"/>
      <c r="FO341" s="14"/>
      <c r="FP341" s="14"/>
      <c r="FQ341" s="14"/>
      <c r="FR341" s="14"/>
      <c r="FS341" s="14"/>
      <c r="FT341" s="14"/>
      <c r="FU341" s="14"/>
      <c r="FV341" s="14"/>
      <c r="FW341" s="14"/>
      <c r="FX341" s="14"/>
      <c r="FY341" s="14"/>
      <c r="FZ341" s="14"/>
      <c r="GA341" s="14"/>
      <c r="GB341" s="14"/>
      <c r="GC341" s="14"/>
      <c r="GD341" s="14"/>
      <c r="GE341" s="14"/>
      <c r="GF341" s="14"/>
      <c r="GG341" s="14"/>
      <c r="GH341" s="14"/>
      <c r="GI341" s="14"/>
      <c r="GJ341" s="14"/>
      <c r="GK341" s="14"/>
      <c r="GL341" s="14"/>
      <c r="GM341" s="14"/>
      <c r="GN341" s="14"/>
      <c r="GO341" s="14"/>
      <c r="GP341" s="14"/>
      <c r="GQ341" s="14"/>
      <c r="GR341" s="14"/>
      <c r="GS341" s="14"/>
      <c r="GT341" s="14"/>
      <c r="GU341" s="14"/>
      <c r="GV341" s="14"/>
      <c r="GW341" s="14"/>
      <c r="GX341" s="14"/>
    </row>
    <row r="342" spans="2:206" x14ac:dyDescent="0.25">
      <c r="B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  <c r="CZ342" s="14"/>
      <c r="DA342" s="14"/>
      <c r="DB342" s="14"/>
      <c r="DC342" s="14"/>
      <c r="DD342" s="14"/>
      <c r="DE342" s="14"/>
      <c r="DF342" s="14"/>
      <c r="DG342" s="14"/>
      <c r="DH342" s="14"/>
      <c r="DI342" s="14"/>
      <c r="DJ342" s="14"/>
      <c r="DK342" s="14"/>
      <c r="DL342" s="14"/>
      <c r="DM342" s="14"/>
      <c r="DN342" s="14"/>
      <c r="DO342" s="14"/>
      <c r="DP342" s="14"/>
      <c r="DQ342" s="14"/>
      <c r="DR342" s="14"/>
      <c r="DS342" s="14"/>
      <c r="DT342" s="14"/>
      <c r="DU342" s="14"/>
      <c r="DV342" s="14"/>
      <c r="DW342" s="14"/>
      <c r="DX342" s="14"/>
      <c r="DY342" s="14"/>
      <c r="DZ342" s="14"/>
      <c r="EA342" s="14"/>
      <c r="EB342" s="14"/>
      <c r="EC342" s="14"/>
      <c r="ED342" s="14"/>
      <c r="EE342" s="14"/>
      <c r="EF342" s="14"/>
      <c r="EG342" s="14"/>
      <c r="EH342" s="14"/>
      <c r="EI342" s="14"/>
      <c r="EJ342" s="14"/>
      <c r="EK342" s="14"/>
      <c r="EL342" s="14"/>
      <c r="EM342" s="14"/>
      <c r="EN342" s="14"/>
      <c r="EO342" s="14"/>
      <c r="EP342" s="14"/>
      <c r="EQ342" s="14"/>
      <c r="ER342" s="14"/>
      <c r="ES342" s="14"/>
      <c r="ET342" s="14"/>
      <c r="EU342" s="14"/>
      <c r="EV342" s="14"/>
      <c r="EW342" s="14"/>
      <c r="EX342" s="14"/>
      <c r="EY342" s="14"/>
      <c r="EZ342" s="14"/>
      <c r="FA342" s="14"/>
      <c r="FB342" s="14"/>
      <c r="FC342" s="14"/>
      <c r="FD342" s="14"/>
      <c r="FE342" s="14"/>
      <c r="FF342" s="14"/>
      <c r="FG342" s="14"/>
      <c r="FH342" s="14"/>
      <c r="FI342" s="14"/>
      <c r="FJ342" s="14"/>
      <c r="FK342" s="14"/>
      <c r="FL342" s="14"/>
      <c r="FM342" s="14"/>
      <c r="FN342" s="14"/>
      <c r="FO342" s="14"/>
      <c r="FP342" s="14"/>
      <c r="FQ342" s="14"/>
      <c r="FR342" s="14"/>
      <c r="FS342" s="14"/>
      <c r="FT342" s="14"/>
      <c r="FU342" s="14"/>
      <c r="FV342" s="14"/>
      <c r="FW342" s="14"/>
      <c r="FX342" s="14"/>
      <c r="FY342" s="14"/>
      <c r="FZ342" s="14"/>
      <c r="GA342" s="14"/>
      <c r="GB342" s="14"/>
      <c r="GC342" s="14"/>
      <c r="GD342" s="14"/>
      <c r="GE342" s="14"/>
      <c r="GF342" s="14"/>
      <c r="GG342" s="14"/>
      <c r="GH342" s="14"/>
      <c r="GI342" s="14"/>
      <c r="GJ342" s="14"/>
      <c r="GK342" s="14"/>
      <c r="GL342" s="14"/>
      <c r="GM342" s="14"/>
      <c r="GN342" s="14"/>
      <c r="GO342" s="14"/>
      <c r="GP342" s="14"/>
      <c r="GQ342" s="14"/>
      <c r="GR342" s="14"/>
      <c r="GS342" s="14"/>
      <c r="GT342" s="14"/>
      <c r="GU342" s="14"/>
      <c r="GV342" s="14"/>
      <c r="GW342" s="14"/>
      <c r="GX342" s="14"/>
    </row>
    <row r="343" spans="2:206" x14ac:dyDescent="0.25">
      <c r="B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  <c r="CZ343" s="14"/>
      <c r="DA343" s="14"/>
      <c r="DB343" s="14"/>
      <c r="DC343" s="14"/>
      <c r="DD343" s="14"/>
      <c r="DE343" s="14"/>
      <c r="DF343" s="14"/>
      <c r="DG343" s="14"/>
      <c r="DH343" s="14"/>
      <c r="DI343" s="14"/>
      <c r="DJ343" s="14"/>
      <c r="DK343" s="14"/>
      <c r="DL343" s="14"/>
      <c r="DM343" s="14"/>
      <c r="DN343" s="14"/>
      <c r="DO343" s="14"/>
      <c r="DP343" s="14"/>
      <c r="DQ343" s="14"/>
      <c r="DR343" s="14"/>
      <c r="DS343" s="14"/>
      <c r="DT343" s="14"/>
      <c r="DU343" s="14"/>
      <c r="DV343" s="14"/>
      <c r="DW343" s="14"/>
      <c r="DX343" s="14"/>
      <c r="DY343" s="14"/>
      <c r="DZ343" s="14"/>
      <c r="EA343" s="14"/>
      <c r="EB343" s="14"/>
      <c r="EC343" s="14"/>
      <c r="ED343" s="14"/>
      <c r="EE343" s="14"/>
      <c r="EF343" s="14"/>
      <c r="EG343" s="14"/>
      <c r="EH343" s="14"/>
      <c r="EI343" s="14"/>
      <c r="EJ343" s="14"/>
      <c r="EK343" s="14"/>
      <c r="EL343" s="14"/>
      <c r="EM343" s="14"/>
      <c r="EN343" s="14"/>
      <c r="EO343" s="14"/>
      <c r="EP343" s="14"/>
      <c r="EQ343" s="14"/>
      <c r="ER343" s="14"/>
      <c r="ES343" s="14"/>
      <c r="ET343" s="14"/>
      <c r="EU343" s="14"/>
      <c r="EV343" s="14"/>
      <c r="EW343" s="14"/>
      <c r="EX343" s="14"/>
      <c r="EY343" s="14"/>
      <c r="EZ343" s="14"/>
      <c r="FA343" s="14"/>
      <c r="FB343" s="14"/>
      <c r="FC343" s="14"/>
      <c r="FD343" s="14"/>
      <c r="FE343" s="14"/>
      <c r="FF343" s="14"/>
      <c r="FG343" s="14"/>
      <c r="FH343" s="14"/>
      <c r="FI343" s="14"/>
      <c r="FJ343" s="14"/>
      <c r="FK343" s="14"/>
      <c r="FL343" s="14"/>
      <c r="FM343" s="14"/>
      <c r="FN343" s="14"/>
      <c r="FO343" s="14"/>
      <c r="FP343" s="14"/>
      <c r="FQ343" s="14"/>
      <c r="FR343" s="14"/>
      <c r="FS343" s="14"/>
      <c r="FT343" s="14"/>
      <c r="FU343" s="14"/>
      <c r="FV343" s="14"/>
      <c r="FW343" s="14"/>
      <c r="FX343" s="14"/>
      <c r="FY343" s="14"/>
      <c r="FZ343" s="14"/>
      <c r="GA343" s="14"/>
      <c r="GB343" s="14"/>
      <c r="GC343" s="14"/>
      <c r="GD343" s="14"/>
      <c r="GE343" s="14"/>
      <c r="GF343" s="14"/>
      <c r="GG343" s="14"/>
      <c r="GH343" s="14"/>
      <c r="GI343" s="14"/>
      <c r="GJ343" s="14"/>
      <c r="GK343" s="14"/>
      <c r="GL343" s="14"/>
      <c r="GM343" s="14"/>
      <c r="GN343" s="14"/>
      <c r="GO343" s="14"/>
      <c r="GP343" s="14"/>
      <c r="GQ343" s="14"/>
      <c r="GR343" s="14"/>
      <c r="GS343" s="14"/>
      <c r="GT343" s="14"/>
      <c r="GU343" s="14"/>
      <c r="GV343" s="14"/>
      <c r="GW343" s="14"/>
      <c r="GX343" s="14"/>
    </row>
    <row r="344" spans="2:206" x14ac:dyDescent="0.25">
      <c r="B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  <c r="CZ344" s="14"/>
      <c r="DA344" s="14"/>
      <c r="DB344" s="14"/>
      <c r="DC344" s="14"/>
      <c r="DD344" s="14"/>
      <c r="DE344" s="14"/>
      <c r="DF344" s="14"/>
      <c r="DG344" s="14"/>
      <c r="DH344" s="14"/>
      <c r="DI344" s="14"/>
      <c r="DJ344" s="14"/>
      <c r="DK344" s="14"/>
      <c r="DL344" s="14"/>
      <c r="DM344" s="14"/>
      <c r="DN344" s="14"/>
      <c r="DO344" s="14"/>
      <c r="DP344" s="14"/>
      <c r="DQ344" s="14"/>
      <c r="DR344" s="14"/>
      <c r="DS344" s="14"/>
      <c r="DT344" s="14"/>
      <c r="DU344" s="14"/>
      <c r="DV344" s="14"/>
      <c r="DW344" s="14"/>
      <c r="DX344" s="14"/>
      <c r="DY344" s="14"/>
      <c r="DZ344" s="14"/>
      <c r="EA344" s="14"/>
      <c r="EB344" s="14"/>
      <c r="EC344" s="14"/>
      <c r="ED344" s="14"/>
      <c r="EE344" s="14"/>
      <c r="EF344" s="14"/>
      <c r="EG344" s="14"/>
      <c r="EH344" s="14"/>
      <c r="EI344" s="14"/>
      <c r="EJ344" s="14"/>
      <c r="EK344" s="14"/>
      <c r="EL344" s="14"/>
      <c r="EM344" s="14"/>
      <c r="EN344" s="14"/>
      <c r="EO344" s="14"/>
      <c r="EP344" s="14"/>
      <c r="EQ344" s="14"/>
      <c r="ER344" s="14"/>
      <c r="ES344" s="14"/>
      <c r="ET344" s="14"/>
      <c r="EU344" s="14"/>
      <c r="EV344" s="14"/>
      <c r="EW344" s="14"/>
      <c r="EX344" s="14"/>
      <c r="EY344" s="14"/>
      <c r="EZ344" s="14"/>
      <c r="FA344" s="14"/>
      <c r="FB344" s="14"/>
      <c r="FC344" s="14"/>
      <c r="FD344" s="14"/>
      <c r="FE344" s="14"/>
      <c r="FF344" s="14"/>
      <c r="FG344" s="14"/>
      <c r="FH344" s="14"/>
      <c r="FI344" s="14"/>
      <c r="FJ344" s="14"/>
      <c r="FK344" s="14"/>
      <c r="FL344" s="14"/>
      <c r="FM344" s="14"/>
      <c r="FN344" s="14"/>
      <c r="FO344" s="14"/>
      <c r="FP344" s="14"/>
      <c r="FQ344" s="14"/>
      <c r="FR344" s="14"/>
      <c r="FS344" s="14"/>
      <c r="FT344" s="14"/>
      <c r="FU344" s="14"/>
      <c r="FV344" s="14"/>
      <c r="FW344" s="14"/>
      <c r="FX344" s="14"/>
      <c r="FY344" s="14"/>
      <c r="FZ344" s="14"/>
      <c r="GA344" s="14"/>
      <c r="GB344" s="14"/>
      <c r="GC344" s="14"/>
      <c r="GD344" s="14"/>
      <c r="GE344" s="14"/>
      <c r="GF344" s="14"/>
      <c r="GG344" s="14"/>
      <c r="GH344" s="14"/>
      <c r="GI344" s="14"/>
      <c r="GJ344" s="14"/>
      <c r="GK344" s="14"/>
      <c r="GL344" s="14"/>
      <c r="GM344" s="14"/>
      <c r="GN344" s="14"/>
      <c r="GO344" s="14"/>
      <c r="GP344" s="14"/>
      <c r="GQ344" s="14"/>
      <c r="GR344" s="14"/>
      <c r="GS344" s="14"/>
      <c r="GT344" s="14"/>
      <c r="GU344" s="14"/>
      <c r="GV344" s="14"/>
      <c r="GW344" s="14"/>
      <c r="GX344" s="14"/>
    </row>
    <row r="345" spans="2:206" x14ac:dyDescent="0.25">
      <c r="B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  <c r="CZ345" s="14"/>
      <c r="DA345" s="14"/>
      <c r="DB345" s="14"/>
      <c r="DC345" s="14"/>
      <c r="DD345" s="14"/>
      <c r="DE345" s="14"/>
      <c r="DF345" s="14"/>
      <c r="DG345" s="14"/>
      <c r="DH345" s="14"/>
      <c r="DI345" s="14"/>
      <c r="DJ345" s="14"/>
      <c r="DK345" s="14"/>
      <c r="DL345" s="14"/>
      <c r="DM345" s="14"/>
      <c r="DN345" s="14"/>
      <c r="DO345" s="14"/>
      <c r="DP345" s="14"/>
      <c r="DQ345" s="14"/>
      <c r="DR345" s="14"/>
      <c r="DS345" s="14"/>
      <c r="DT345" s="14"/>
      <c r="DU345" s="14"/>
      <c r="DV345" s="14"/>
      <c r="DW345" s="14"/>
      <c r="DX345" s="14"/>
      <c r="DY345" s="14"/>
      <c r="DZ345" s="14"/>
      <c r="EA345" s="14"/>
      <c r="EB345" s="14"/>
      <c r="EC345" s="14"/>
      <c r="ED345" s="14"/>
      <c r="EE345" s="14"/>
      <c r="EF345" s="14"/>
      <c r="EG345" s="14"/>
      <c r="EH345" s="14"/>
      <c r="EI345" s="14"/>
      <c r="EJ345" s="14"/>
      <c r="EK345" s="14"/>
      <c r="EL345" s="14"/>
      <c r="EM345" s="14"/>
      <c r="EN345" s="14"/>
      <c r="EO345" s="14"/>
      <c r="EP345" s="14"/>
      <c r="EQ345" s="14"/>
      <c r="ER345" s="14"/>
      <c r="ES345" s="14"/>
      <c r="ET345" s="14"/>
      <c r="EU345" s="14"/>
      <c r="EV345" s="14"/>
      <c r="EW345" s="14"/>
      <c r="EX345" s="14"/>
      <c r="EY345" s="14"/>
      <c r="EZ345" s="14"/>
      <c r="FA345" s="14"/>
      <c r="FB345" s="14"/>
      <c r="FC345" s="14"/>
      <c r="FD345" s="14"/>
      <c r="FE345" s="14"/>
      <c r="FF345" s="14"/>
      <c r="FG345" s="14"/>
      <c r="FH345" s="14"/>
      <c r="FI345" s="14"/>
      <c r="FJ345" s="14"/>
      <c r="FK345" s="14"/>
      <c r="FL345" s="14"/>
      <c r="FM345" s="14"/>
      <c r="FN345" s="14"/>
      <c r="FO345" s="14"/>
      <c r="FP345" s="14"/>
      <c r="FQ345" s="14"/>
      <c r="FR345" s="14"/>
      <c r="FS345" s="14"/>
      <c r="FT345" s="14"/>
      <c r="FU345" s="14"/>
      <c r="FV345" s="14"/>
      <c r="FW345" s="14"/>
      <c r="FX345" s="14"/>
      <c r="FY345" s="14"/>
      <c r="FZ345" s="14"/>
      <c r="GA345" s="14"/>
      <c r="GB345" s="14"/>
      <c r="GC345" s="14"/>
      <c r="GD345" s="14"/>
      <c r="GE345" s="14"/>
      <c r="GF345" s="14"/>
      <c r="GG345" s="14"/>
      <c r="GH345" s="14"/>
      <c r="GI345" s="14"/>
      <c r="GJ345" s="14"/>
      <c r="GK345" s="14"/>
      <c r="GL345" s="14"/>
      <c r="GM345" s="14"/>
      <c r="GN345" s="14"/>
      <c r="GO345" s="14"/>
      <c r="GP345" s="14"/>
      <c r="GQ345" s="14"/>
      <c r="GR345" s="14"/>
      <c r="GS345" s="14"/>
      <c r="GT345" s="14"/>
      <c r="GU345" s="14"/>
      <c r="GV345" s="14"/>
      <c r="GW345" s="14"/>
      <c r="GX345" s="14"/>
    </row>
    <row r="346" spans="2:206" x14ac:dyDescent="0.25">
      <c r="B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  <c r="CZ346" s="14"/>
      <c r="DA346" s="14"/>
      <c r="DB346" s="14"/>
      <c r="DC346" s="14"/>
      <c r="DD346" s="14"/>
      <c r="DE346" s="14"/>
      <c r="DF346" s="14"/>
      <c r="DG346" s="14"/>
      <c r="DH346" s="14"/>
      <c r="DI346" s="14"/>
      <c r="DJ346" s="14"/>
      <c r="DK346" s="14"/>
      <c r="DL346" s="14"/>
      <c r="DM346" s="14"/>
      <c r="DN346" s="14"/>
      <c r="DO346" s="14"/>
      <c r="DP346" s="14"/>
      <c r="DQ346" s="14"/>
      <c r="DR346" s="14"/>
      <c r="DS346" s="14"/>
      <c r="DT346" s="14"/>
      <c r="DU346" s="14"/>
      <c r="DV346" s="14"/>
      <c r="DW346" s="14"/>
      <c r="DX346" s="14"/>
      <c r="DY346" s="14"/>
      <c r="DZ346" s="14"/>
      <c r="EA346" s="14"/>
      <c r="EB346" s="14"/>
      <c r="EC346" s="14"/>
      <c r="ED346" s="14"/>
      <c r="EE346" s="14"/>
      <c r="EF346" s="14"/>
      <c r="EG346" s="14"/>
      <c r="EH346" s="14"/>
      <c r="EI346" s="14"/>
      <c r="EJ346" s="14"/>
      <c r="EK346" s="14"/>
      <c r="EL346" s="14"/>
      <c r="EM346" s="14"/>
      <c r="EN346" s="14"/>
      <c r="EO346" s="14"/>
      <c r="EP346" s="14"/>
      <c r="EQ346" s="14"/>
      <c r="ER346" s="14"/>
      <c r="ES346" s="14"/>
      <c r="ET346" s="14"/>
      <c r="EU346" s="14"/>
      <c r="EV346" s="14"/>
      <c r="EW346" s="14"/>
      <c r="EX346" s="14"/>
      <c r="EY346" s="14"/>
      <c r="EZ346" s="14"/>
      <c r="FA346" s="14"/>
      <c r="FB346" s="14"/>
      <c r="FC346" s="14"/>
      <c r="FD346" s="14"/>
      <c r="FE346" s="14"/>
      <c r="FF346" s="14"/>
      <c r="FG346" s="14"/>
      <c r="FH346" s="14"/>
      <c r="FI346" s="14"/>
      <c r="FJ346" s="14"/>
      <c r="FK346" s="14"/>
      <c r="FL346" s="14"/>
      <c r="FM346" s="14"/>
      <c r="FN346" s="14"/>
      <c r="FO346" s="14"/>
      <c r="FP346" s="14"/>
      <c r="FQ346" s="14"/>
      <c r="FR346" s="14"/>
      <c r="FS346" s="14"/>
      <c r="FT346" s="14"/>
      <c r="FU346" s="14"/>
      <c r="FV346" s="14"/>
      <c r="FW346" s="14"/>
      <c r="FX346" s="14"/>
      <c r="FY346" s="14"/>
      <c r="FZ346" s="14"/>
      <c r="GA346" s="14"/>
      <c r="GB346" s="14"/>
      <c r="GC346" s="14"/>
      <c r="GD346" s="14"/>
      <c r="GE346" s="14"/>
      <c r="GF346" s="14"/>
      <c r="GG346" s="14"/>
      <c r="GH346" s="14"/>
      <c r="GI346" s="14"/>
      <c r="GJ346" s="14"/>
      <c r="GK346" s="14"/>
      <c r="GL346" s="14"/>
      <c r="GM346" s="14"/>
      <c r="GN346" s="14"/>
      <c r="GO346" s="14"/>
      <c r="GP346" s="14"/>
      <c r="GQ346" s="14"/>
      <c r="GR346" s="14"/>
      <c r="GS346" s="14"/>
      <c r="GT346" s="14"/>
      <c r="GU346" s="14"/>
      <c r="GV346" s="14"/>
      <c r="GW346" s="14"/>
      <c r="GX346" s="14"/>
    </row>
    <row r="347" spans="2:206" x14ac:dyDescent="0.25">
      <c r="B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  <c r="CZ347" s="14"/>
      <c r="DA347" s="14"/>
      <c r="DB347" s="14"/>
      <c r="DC347" s="14"/>
      <c r="DD347" s="14"/>
      <c r="DE347" s="14"/>
      <c r="DF347" s="14"/>
      <c r="DG347" s="14"/>
      <c r="DH347" s="14"/>
      <c r="DI347" s="14"/>
      <c r="DJ347" s="14"/>
      <c r="DK347" s="14"/>
      <c r="DL347" s="14"/>
      <c r="DM347" s="14"/>
      <c r="DN347" s="14"/>
      <c r="DO347" s="14"/>
      <c r="DP347" s="14"/>
      <c r="DQ347" s="14"/>
      <c r="DR347" s="14"/>
      <c r="DS347" s="14"/>
      <c r="DT347" s="14"/>
      <c r="DU347" s="14"/>
      <c r="DV347" s="14"/>
      <c r="DW347" s="14"/>
      <c r="DX347" s="14"/>
      <c r="DY347" s="14"/>
      <c r="DZ347" s="14"/>
      <c r="EA347" s="14"/>
      <c r="EB347" s="14"/>
      <c r="EC347" s="14"/>
      <c r="ED347" s="14"/>
      <c r="EE347" s="14"/>
      <c r="EF347" s="14"/>
      <c r="EG347" s="14"/>
      <c r="EH347" s="14"/>
      <c r="EI347" s="14"/>
      <c r="EJ347" s="14"/>
      <c r="EK347" s="14"/>
      <c r="EL347" s="14"/>
      <c r="EM347" s="14"/>
      <c r="EN347" s="14"/>
      <c r="EO347" s="14"/>
      <c r="EP347" s="14"/>
      <c r="EQ347" s="14"/>
      <c r="ER347" s="14"/>
      <c r="ES347" s="14"/>
      <c r="ET347" s="14"/>
      <c r="EU347" s="14"/>
      <c r="EV347" s="14"/>
      <c r="EW347" s="14"/>
      <c r="EX347" s="14"/>
      <c r="EY347" s="14"/>
      <c r="EZ347" s="14"/>
      <c r="FA347" s="14"/>
      <c r="FB347" s="14"/>
      <c r="FC347" s="14"/>
      <c r="FD347" s="14"/>
      <c r="FE347" s="14"/>
      <c r="FF347" s="14"/>
      <c r="FG347" s="14"/>
      <c r="FH347" s="14"/>
      <c r="FI347" s="14"/>
      <c r="FJ347" s="14"/>
      <c r="FK347" s="14"/>
      <c r="FL347" s="14"/>
      <c r="FM347" s="14"/>
      <c r="FN347" s="14"/>
      <c r="FO347" s="14"/>
      <c r="FP347" s="14"/>
      <c r="FQ347" s="14"/>
      <c r="FR347" s="14"/>
      <c r="FS347" s="14"/>
      <c r="FT347" s="14"/>
      <c r="FU347" s="14"/>
      <c r="FV347" s="14"/>
      <c r="FW347" s="14"/>
      <c r="FX347" s="14"/>
      <c r="FY347" s="14"/>
      <c r="FZ347" s="14"/>
      <c r="GA347" s="14"/>
      <c r="GB347" s="14"/>
      <c r="GC347" s="14"/>
      <c r="GD347" s="14"/>
      <c r="GE347" s="14"/>
      <c r="GF347" s="14"/>
      <c r="GG347" s="14"/>
      <c r="GH347" s="14"/>
      <c r="GI347" s="14"/>
      <c r="GJ347" s="14"/>
      <c r="GK347" s="14"/>
      <c r="GL347" s="14"/>
      <c r="GM347" s="14"/>
      <c r="GN347" s="14"/>
      <c r="GO347" s="14"/>
      <c r="GP347" s="14"/>
      <c r="GQ347" s="14"/>
      <c r="GR347" s="14"/>
      <c r="GS347" s="14"/>
      <c r="GT347" s="14"/>
      <c r="GU347" s="14"/>
      <c r="GV347" s="14"/>
      <c r="GW347" s="14"/>
      <c r="GX347" s="14"/>
    </row>
    <row r="348" spans="2:206" x14ac:dyDescent="0.25">
      <c r="B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  <c r="CZ348" s="14"/>
      <c r="DA348" s="14"/>
      <c r="DB348" s="14"/>
      <c r="DC348" s="14"/>
      <c r="DD348" s="14"/>
      <c r="DE348" s="14"/>
      <c r="DF348" s="14"/>
      <c r="DG348" s="14"/>
      <c r="DH348" s="14"/>
      <c r="DI348" s="14"/>
      <c r="DJ348" s="14"/>
      <c r="DK348" s="14"/>
      <c r="DL348" s="14"/>
      <c r="DM348" s="14"/>
      <c r="DN348" s="14"/>
      <c r="DO348" s="14"/>
      <c r="DP348" s="14"/>
      <c r="DQ348" s="14"/>
      <c r="DR348" s="14"/>
      <c r="DS348" s="14"/>
      <c r="DT348" s="14"/>
      <c r="DU348" s="14"/>
      <c r="DV348" s="14"/>
      <c r="DW348" s="14"/>
      <c r="DX348" s="14"/>
      <c r="DY348" s="14"/>
      <c r="DZ348" s="14"/>
      <c r="EA348" s="14"/>
      <c r="EB348" s="14"/>
      <c r="EC348" s="14"/>
      <c r="ED348" s="14"/>
      <c r="EE348" s="14"/>
      <c r="EF348" s="14"/>
      <c r="EG348" s="14"/>
      <c r="EH348" s="14"/>
      <c r="EI348" s="14"/>
      <c r="EJ348" s="14"/>
      <c r="EK348" s="14"/>
      <c r="EL348" s="14"/>
      <c r="EM348" s="14"/>
      <c r="EN348" s="14"/>
      <c r="EO348" s="14"/>
      <c r="EP348" s="14"/>
      <c r="EQ348" s="14"/>
      <c r="ER348" s="14"/>
      <c r="ES348" s="14"/>
      <c r="ET348" s="14"/>
      <c r="EU348" s="14"/>
      <c r="EV348" s="14"/>
      <c r="EW348" s="14"/>
      <c r="EX348" s="14"/>
      <c r="EY348" s="14"/>
      <c r="EZ348" s="14"/>
      <c r="FA348" s="14"/>
      <c r="FB348" s="14"/>
      <c r="FC348" s="14"/>
      <c r="FD348" s="14"/>
      <c r="FE348" s="14"/>
      <c r="FF348" s="14"/>
      <c r="FG348" s="14"/>
      <c r="FH348" s="14"/>
      <c r="FI348" s="14"/>
      <c r="FJ348" s="14"/>
      <c r="FK348" s="14"/>
      <c r="FL348" s="14"/>
      <c r="FM348" s="14"/>
      <c r="FN348" s="14"/>
      <c r="FO348" s="14"/>
      <c r="FP348" s="14"/>
      <c r="FQ348" s="14"/>
      <c r="FR348" s="14"/>
      <c r="FS348" s="14"/>
      <c r="FT348" s="14"/>
      <c r="FU348" s="14"/>
      <c r="FV348" s="14"/>
      <c r="FW348" s="14"/>
      <c r="FX348" s="14"/>
      <c r="FY348" s="14"/>
      <c r="FZ348" s="14"/>
      <c r="GA348" s="14"/>
      <c r="GB348" s="14"/>
      <c r="GC348" s="14"/>
      <c r="GD348" s="14"/>
      <c r="GE348" s="14"/>
      <c r="GF348" s="14"/>
      <c r="GG348" s="14"/>
      <c r="GH348" s="14"/>
      <c r="GI348" s="14"/>
      <c r="GJ348" s="14"/>
      <c r="GK348" s="14"/>
      <c r="GL348" s="14"/>
      <c r="GM348" s="14"/>
      <c r="GN348" s="14"/>
      <c r="GO348" s="14"/>
      <c r="GP348" s="14"/>
      <c r="GQ348" s="14"/>
      <c r="GR348" s="14"/>
      <c r="GS348" s="14"/>
      <c r="GT348" s="14"/>
      <c r="GU348" s="14"/>
      <c r="GV348" s="14"/>
      <c r="GW348" s="14"/>
      <c r="GX348" s="14"/>
    </row>
    <row r="349" spans="2:206" x14ac:dyDescent="0.25">
      <c r="B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  <c r="CZ349" s="14"/>
      <c r="DA349" s="14"/>
      <c r="DB349" s="14"/>
      <c r="DC349" s="14"/>
      <c r="DD349" s="14"/>
      <c r="DE349" s="14"/>
      <c r="DF349" s="14"/>
      <c r="DG349" s="14"/>
      <c r="DH349" s="14"/>
      <c r="DI349" s="14"/>
      <c r="DJ349" s="14"/>
      <c r="DK349" s="14"/>
      <c r="DL349" s="14"/>
      <c r="DM349" s="14"/>
      <c r="DN349" s="14"/>
      <c r="DO349" s="14"/>
      <c r="DP349" s="14"/>
      <c r="DQ349" s="14"/>
      <c r="DR349" s="14"/>
      <c r="DS349" s="14"/>
      <c r="DT349" s="14"/>
      <c r="DU349" s="14"/>
      <c r="DV349" s="14"/>
      <c r="DW349" s="14"/>
      <c r="DX349" s="14"/>
      <c r="DY349" s="14"/>
      <c r="DZ349" s="14"/>
      <c r="EA349" s="14"/>
      <c r="EB349" s="14"/>
      <c r="EC349" s="14"/>
      <c r="ED349" s="14"/>
      <c r="EE349" s="14"/>
      <c r="EF349" s="14"/>
      <c r="EG349" s="14"/>
      <c r="EH349" s="14"/>
      <c r="EI349" s="14"/>
      <c r="EJ349" s="14"/>
      <c r="EK349" s="14"/>
      <c r="EL349" s="14"/>
      <c r="EM349" s="14"/>
      <c r="EN349" s="14"/>
      <c r="EO349" s="14"/>
      <c r="EP349" s="14"/>
      <c r="EQ349" s="14"/>
      <c r="ER349" s="14"/>
      <c r="ES349" s="14"/>
      <c r="ET349" s="14"/>
      <c r="EU349" s="14"/>
      <c r="EV349" s="14"/>
      <c r="EW349" s="14"/>
      <c r="EX349" s="14"/>
      <c r="EY349" s="14"/>
      <c r="EZ349" s="14"/>
      <c r="FA349" s="14"/>
      <c r="FB349" s="14"/>
      <c r="FC349" s="14"/>
      <c r="FD349" s="14"/>
      <c r="FE349" s="14"/>
      <c r="FF349" s="14"/>
      <c r="FG349" s="14"/>
      <c r="FH349" s="14"/>
      <c r="FI349" s="14"/>
      <c r="FJ349" s="14"/>
      <c r="FK349" s="14"/>
      <c r="FL349" s="14"/>
      <c r="FM349" s="14"/>
      <c r="FN349" s="14"/>
      <c r="FO349" s="14"/>
      <c r="FP349" s="14"/>
      <c r="FQ349" s="14"/>
      <c r="FR349" s="14"/>
      <c r="FS349" s="14"/>
      <c r="FT349" s="14"/>
      <c r="FU349" s="14"/>
      <c r="FV349" s="14"/>
      <c r="FW349" s="14"/>
      <c r="FX349" s="14"/>
      <c r="FY349" s="14"/>
      <c r="FZ349" s="14"/>
      <c r="GA349" s="14"/>
      <c r="GB349" s="14"/>
      <c r="GC349" s="14"/>
      <c r="GD349" s="14"/>
      <c r="GE349" s="14"/>
      <c r="GF349" s="14"/>
      <c r="GG349" s="14"/>
      <c r="GH349" s="14"/>
      <c r="GI349" s="14"/>
      <c r="GJ349" s="14"/>
      <c r="GK349" s="14"/>
      <c r="GL349" s="14"/>
      <c r="GM349" s="14"/>
      <c r="GN349" s="14"/>
      <c r="GO349" s="14"/>
      <c r="GP349" s="14"/>
      <c r="GQ349" s="14"/>
      <c r="GR349" s="14"/>
      <c r="GS349" s="14"/>
      <c r="GT349" s="14"/>
      <c r="GU349" s="14"/>
      <c r="GV349" s="14"/>
      <c r="GW349" s="14"/>
      <c r="GX349" s="14"/>
    </row>
    <row r="350" spans="2:206" x14ac:dyDescent="0.25">
      <c r="B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  <c r="CZ350" s="14"/>
      <c r="DA350" s="14"/>
      <c r="DB350" s="14"/>
      <c r="DC350" s="14"/>
      <c r="DD350" s="14"/>
      <c r="DE350" s="14"/>
      <c r="DF350" s="14"/>
      <c r="DG350" s="14"/>
      <c r="DH350" s="14"/>
      <c r="DI350" s="14"/>
      <c r="DJ350" s="14"/>
      <c r="DK350" s="14"/>
      <c r="DL350" s="14"/>
      <c r="DM350" s="14"/>
      <c r="DN350" s="14"/>
      <c r="DO350" s="14"/>
      <c r="DP350" s="14"/>
      <c r="DQ350" s="14"/>
      <c r="DR350" s="14"/>
      <c r="DS350" s="14"/>
      <c r="DT350" s="14"/>
      <c r="DU350" s="14"/>
      <c r="DV350" s="14"/>
      <c r="DW350" s="14"/>
      <c r="DX350" s="14"/>
      <c r="DY350" s="14"/>
      <c r="DZ350" s="14"/>
      <c r="EA350" s="14"/>
      <c r="EB350" s="14"/>
      <c r="EC350" s="14"/>
      <c r="ED350" s="14"/>
      <c r="EE350" s="14"/>
      <c r="EF350" s="14"/>
      <c r="EG350" s="14"/>
      <c r="EH350" s="14"/>
      <c r="EI350" s="14"/>
      <c r="EJ350" s="14"/>
      <c r="EK350" s="14"/>
      <c r="EL350" s="14"/>
      <c r="EM350" s="14"/>
      <c r="EN350" s="14"/>
      <c r="EO350" s="14"/>
      <c r="EP350" s="14"/>
      <c r="EQ350" s="14"/>
      <c r="ER350" s="14"/>
      <c r="ES350" s="14"/>
      <c r="ET350" s="14"/>
      <c r="EU350" s="14"/>
      <c r="EV350" s="14"/>
      <c r="EW350" s="14"/>
      <c r="EX350" s="14"/>
      <c r="EY350" s="14"/>
      <c r="EZ350" s="14"/>
      <c r="FA350" s="14"/>
      <c r="FB350" s="14"/>
      <c r="FC350" s="14"/>
      <c r="FD350" s="14"/>
      <c r="FE350" s="14"/>
      <c r="FF350" s="14"/>
      <c r="FG350" s="14"/>
      <c r="FH350" s="14"/>
      <c r="FI350" s="14"/>
      <c r="FJ350" s="14"/>
      <c r="FK350" s="14"/>
      <c r="FL350" s="14"/>
      <c r="FM350" s="14"/>
      <c r="FN350" s="14"/>
      <c r="FO350" s="14"/>
      <c r="FP350" s="14"/>
      <c r="FQ350" s="14"/>
      <c r="FR350" s="14"/>
      <c r="FS350" s="14"/>
      <c r="FT350" s="14"/>
      <c r="FU350" s="14"/>
      <c r="FV350" s="14"/>
      <c r="FW350" s="14"/>
      <c r="FX350" s="14"/>
      <c r="FY350" s="14"/>
      <c r="FZ350" s="14"/>
      <c r="GA350" s="14"/>
      <c r="GB350" s="14"/>
      <c r="GC350" s="14"/>
      <c r="GD350" s="14"/>
      <c r="GE350" s="14"/>
      <c r="GF350" s="14"/>
      <c r="GG350" s="14"/>
      <c r="GH350" s="14"/>
      <c r="GI350" s="14"/>
      <c r="GJ350" s="14"/>
      <c r="GK350" s="14"/>
      <c r="GL350" s="14"/>
      <c r="GM350" s="14"/>
      <c r="GN350" s="14"/>
      <c r="GO350" s="14"/>
      <c r="GP350" s="14"/>
      <c r="GQ350" s="14"/>
      <c r="GR350" s="14"/>
      <c r="GS350" s="14"/>
      <c r="GT350" s="14"/>
      <c r="GU350" s="14"/>
      <c r="GV350" s="14"/>
      <c r="GW350" s="14"/>
      <c r="GX350" s="14"/>
    </row>
    <row r="351" spans="2:206" x14ac:dyDescent="0.25">
      <c r="B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  <c r="CZ351" s="14"/>
      <c r="DA351" s="14"/>
      <c r="DB351" s="14"/>
      <c r="DC351" s="14"/>
      <c r="DD351" s="14"/>
      <c r="DE351" s="14"/>
      <c r="DF351" s="14"/>
      <c r="DG351" s="14"/>
      <c r="DH351" s="14"/>
      <c r="DI351" s="14"/>
      <c r="DJ351" s="14"/>
      <c r="DK351" s="14"/>
      <c r="DL351" s="14"/>
      <c r="DM351" s="14"/>
      <c r="DN351" s="14"/>
      <c r="DO351" s="14"/>
      <c r="DP351" s="14"/>
      <c r="DQ351" s="14"/>
      <c r="DR351" s="14"/>
      <c r="DS351" s="14"/>
      <c r="DT351" s="14"/>
      <c r="DU351" s="14"/>
      <c r="DV351" s="14"/>
      <c r="DW351" s="14"/>
      <c r="DX351" s="14"/>
      <c r="DY351" s="14"/>
      <c r="DZ351" s="14"/>
      <c r="EA351" s="14"/>
      <c r="EB351" s="14"/>
      <c r="EC351" s="14"/>
      <c r="ED351" s="14"/>
      <c r="EE351" s="14"/>
      <c r="EF351" s="14"/>
      <c r="EG351" s="14"/>
      <c r="EH351" s="14"/>
      <c r="EI351" s="14"/>
      <c r="EJ351" s="14"/>
      <c r="EK351" s="14"/>
      <c r="EL351" s="14"/>
      <c r="EM351" s="14"/>
      <c r="EN351" s="14"/>
      <c r="EO351" s="14"/>
      <c r="EP351" s="14"/>
      <c r="EQ351" s="14"/>
      <c r="ER351" s="14"/>
      <c r="ES351" s="14"/>
      <c r="ET351" s="14"/>
      <c r="EU351" s="14"/>
      <c r="EV351" s="14"/>
      <c r="EW351" s="14"/>
      <c r="EX351" s="14"/>
      <c r="EY351" s="14"/>
      <c r="EZ351" s="14"/>
      <c r="FA351" s="14"/>
      <c r="FB351" s="14"/>
      <c r="FC351" s="14"/>
      <c r="FD351" s="14"/>
      <c r="FE351" s="14"/>
      <c r="FF351" s="14"/>
      <c r="FG351" s="14"/>
      <c r="FH351" s="14"/>
      <c r="FI351" s="14"/>
      <c r="FJ351" s="14"/>
      <c r="FK351" s="14"/>
      <c r="FL351" s="14"/>
      <c r="FM351" s="14"/>
      <c r="FN351" s="14"/>
      <c r="FO351" s="14"/>
      <c r="FP351" s="14"/>
      <c r="FQ351" s="14"/>
      <c r="FR351" s="14"/>
      <c r="FS351" s="14"/>
      <c r="FT351" s="14"/>
      <c r="FU351" s="14"/>
      <c r="FV351" s="14"/>
      <c r="FW351" s="14"/>
      <c r="FX351" s="14"/>
      <c r="FY351" s="14"/>
      <c r="FZ351" s="14"/>
      <c r="GA351" s="14"/>
      <c r="GB351" s="14"/>
      <c r="GC351" s="14"/>
      <c r="GD351" s="14"/>
      <c r="GE351" s="14"/>
      <c r="GF351" s="14"/>
      <c r="GG351" s="14"/>
      <c r="GH351" s="14"/>
      <c r="GI351" s="14"/>
      <c r="GJ351" s="14"/>
      <c r="GK351" s="14"/>
      <c r="GL351" s="14"/>
      <c r="GM351" s="14"/>
      <c r="GN351" s="14"/>
      <c r="GO351" s="14"/>
      <c r="GP351" s="14"/>
      <c r="GQ351" s="14"/>
      <c r="GR351" s="14"/>
      <c r="GS351" s="14"/>
      <c r="GT351" s="14"/>
      <c r="GU351" s="14"/>
      <c r="GV351" s="14"/>
      <c r="GW351" s="14"/>
      <c r="GX351" s="14"/>
    </row>
    <row r="352" spans="2:206" x14ac:dyDescent="0.25">
      <c r="B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  <c r="CZ352" s="14"/>
      <c r="DA352" s="14"/>
      <c r="DB352" s="14"/>
      <c r="DC352" s="14"/>
      <c r="DD352" s="14"/>
      <c r="DE352" s="14"/>
      <c r="DF352" s="14"/>
      <c r="DG352" s="14"/>
      <c r="DH352" s="14"/>
      <c r="DI352" s="14"/>
      <c r="DJ352" s="14"/>
      <c r="DK352" s="14"/>
      <c r="DL352" s="14"/>
      <c r="DM352" s="14"/>
      <c r="DN352" s="14"/>
      <c r="DO352" s="14"/>
      <c r="DP352" s="14"/>
      <c r="DQ352" s="14"/>
      <c r="DR352" s="14"/>
      <c r="DS352" s="14"/>
      <c r="DT352" s="14"/>
      <c r="DU352" s="14"/>
      <c r="DV352" s="14"/>
      <c r="DW352" s="14"/>
      <c r="DX352" s="14"/>
      <c r="DY352" s="14"/>
      <c r="DZ352" s="14"/>
      <c r="EA352" s="14"/>
      <c r="EB352" s="14"/>
      <c r="EC352" s="14"/>
      <c r="ED352" s="14"/>
      <c r="EE352" s="14"/>
      <c r="EF352" s="14"/>
      <c r="EG352" s="14"/>
      <c r="EH352" s="14"/>
      <c r="EI352" s="14"/>
      <c r="EJ352" s="14"/>
      <c r="EK352" s="14"/>
      <c r="EL352" s="14"/>
      <c r="EM352" s="14"/>
      <c r="EN352" s="14"/>
      <c r="EO352" s="14"/>
      <c r="EP352" s="14"/>
      <c r="EQ352" s="14"/>
      <c r="ER352" s="14"/>
      <c r="ES352" s="14"/>
      <c r="ET352" s="14"/>
      <c r="EU352" s="14"/>
      <c r="EV352" s="14"/>
      <c r="EW352" s="14"/>
      <c r="EX352" s="14"/>
      <c r="EY352" s="14"/>
      <c r="EZ352" s="14"/>
      <c r="FA352" s="14"/>
      <c r="FB352" s="14"/>
      <c r="FC352" s="14"/>
      <c r="FD352" s="14"/>
      <c r="FE352" s="14"/>
      <c r="FF352" s="14"/>
      <c r="FG352" s="14"/>
      <c r="FH352" s="14"/>
      <c r="FI352" s="14"/>
      <c r="FJ352" s="14"/>
      <c r="FK352" s="14"/>
      <c r="FL352" s="14"/>
      <c r="FM352" s="14"/>
      <c r="FN352" s="14"/>
      <c r="FO352" s="14"/>
      <c r="FP352" s="14"/>
      <c r="FQ352" s="14"/>
      <c r="FR352" s="14"/>
      <c r="FS352" s="14"/>
      <c r="FT352" s="14"/>
      <c r="FU352" s="14"/>
      <c r="FV352" s="14"/>
      <c r="FW352" s="14"/>
      <c r="FX352" s="14"/>
      <c r="FY352" s="14"/>
      <c r="FZ352" s="14"/>
      <c r="GA352" s="14"/>
      <c r="GB352" s="14"/>
      <c r="GC352" s="14"/>
      <c r="GD352" s="14"/>
      <c r="GE352" s="14"/>
      <c r="GF352" s="14"/>
      <c r="GG352" s="14"/>
      <c r="GH352" s="14"/>
      <c r="GI352" s="14"/>
      <c r="GJ352" s="14"/>
      <c r="GK352" s="14"/>
      <c r="GL352" s="14"/>
      <c r="GM352" s="14"/>
      <c r="GN352" s="14"/>
      <c r="GO352" s="14"/>
      <c r="GP352" s="14"/>
      <c r="GQ352" s="14"/>
      <c r="GR352" s="14"/>
      <c r="GS352" s="14"/>
      <c r="GT352" s="14"/>
      <c r="GU352" s="14"/>
      <c r="GV352" s="14"/>
      <c r="GW352" s="14"/>
      <c r="GX352" s="14"/>
    </row>
    <row r="353" spans="2:206" x14ac:dyDescent="0.25">
      <c r="B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</row>
    <row r="354" spans="2:206" x14ac:dyDescent="0.25">
      <c r="B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</row>
    <row r="355" spans="2:206" x14ac:dyDescent="0.25">
      <c r="B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</row>
    <row r="356" spans="2:206" x14ac:dyDescent="0.25">
      <c r="B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</row>
    <row r="357" spans="2:206" x14ac:dyDescent="0.25">
      <c r="B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  <c r="CZ357" s="14"/>
      <c r="DA357" s="14"/>
      <c r="DB357" s="14"/>
      <c r="DC357" s="14"/>
      <c r="DD357" s="14"/>
      <c r="DE357" s="14"/>
      <c r="DF357" s="14"/>
      <c r="DG357" s="14"/>
      <c r="DH357" s="14"/>
      <c r="DI357" s="14"/>
      <c r="DJ357" s="14"/>
      <c r="DK357" s="14"/>
      <c r="DL357" s="14"/>
      <c r="DM357" s="14"/>
      <c r="DN357" s="14"/>
      <c r="DO357" s="14"/>
      <c r="DP357" s="14"/>
      <c r="DQ357" s="14"/>
      <c r="DR357" s="14"/>
      <c r="DS357" s="14"/>
      <c r="DT357" s="14"/>
      <c r="DU357" s="14"/>
      <c r="DV357" s="14"/>
      <c r="DW357" s="14"/>
      <c r="DX357" s="14"/>
      <c r="DY357" s="14"/>
      <c r="DZ357" s="14"/>
      <c r="EA357" s="14"/>
      <c r="EB357" s="14"/>
      <c r="EC357" s="14"/>
      <c r="ED357" s="14"/>
      <c r="EE357" s="14"/>
      <c r="EF357" s="14"/>
      <c r="EG357" s="14"/>
      <c r="EH357" s="14"/>
      <c r="EI357" s="14"/>
      <c r="EJ357" s="14"/>
      <c r="EK357" s="14"/>
      <c r="EL357" s="14"/>
      <c r="EM357" s="14"/>
      <c r="EN357" s="14"/>
      <c r="EO357" s="14"/>
      <c r="EP357" s="14"/>
      <c r="EQ357" s="14"/>
      <c r="ER357" s="14"/>
      <c r="ES357" s="14"/>
      <c r="ET357" s="14"/>
      <c r="EU357" s="14"/>
      <c r="EV357" s="14"/>
      <c r="EW357" s="14"/>
      <c r="EX357" s="14"/>
      <c r="EY357" s="14"/>
      <c r="EZ357" s="14"/>
      <c r="FA357" s="14"/>
      <c r="FB357" s="14"/>
      <c r="FC357" s="14"/>
      <c r="FD357" s="14"/>
      <c r="FE357" s="14"/>
      <c r="FF357" s="14"/>
      <c r="FG357" s="14"/>
      <c r="FH357" s="14"/>
      <c r="FI357" s="14"/>
      <c r="FJ357" s="14"/>
      <c r="FK357" s="14"/>
      <c r="FL357" s="14"/>
      <c r="FM357" s="14"/>
      <c r="FN357" s="14"/>
      <c r="FO357" s="14"/>
      <c r="FP357" s="14"/>
      <c r="FQ357" s="14"/>
      <c r="FR357" s="14"/>
      <c r="FS357" s="14"/>
      <c r="FT357" s="14"/>
      <c r="FU357" s="14"/>
      <c r="FV357" s="14"/>
      <c r="FW357" s="14"/>
      <c r="FX357" s="14"/>
      <c r="FY357" s="14"/>
      <c r="FZ357" s="14"/>
      <c r="GA357" s="14"/>
      <c r="GB357" s="14"/>
      <c r="GC357" s="14"/>
      <c r="GD357" s="14"/>
      <c r="GE357" s="14"/>
      <c r="GF357" s="14"/>
      <c r="GG357" s="14"/>
      <c r="GH357" s="14"/>
      <c r="GI357" s="14"/>
      <c r="GJ357" s="14"/>
      <c r="GK357" s="14"/>
      <c r="GL357" s="14"/>
      <c r="GM357" s="14"/>
      <c r="GN357" s="14"/>
      <c r="GO357" s="14"/>
      <c r="GP357" s="14"/>
      <c r="GQ357" s="14"/>
      <c r="GR357" s="14"/>
      <c r="GS357" s="14"/>
      <c r="GT357" s="14"/>
      <c r="GU357" s="14"/>
      <c r="GV357" s="14"/>
      <c r="GW357" s="14"/>
      <c r="GX357" s="14"/>
    </row>
    <row r="358" spans="2:206" x14ac:dyDescent="0.25">
      <c r="B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</row>
    <row r="359" spans="2:206" x14ac:dyDescent="0.25">
      <c r="B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</row>
    <row r="360" spans="2:206" x14ac:dyDescent="0.25">
      <c r="B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  <c r="CZ360" s="14"/>
      <c r="DA360" s="14"/>
      <c r="DB360" s="14"/>
      <c r="DC360" s="14"/>
      <c r="DD360" s="14"/>
      <c r="DE360" s="14"/>
      <c r="DF360" s="14"/>
      <c r="DG360" s="14"/>
      <c r="DH360" s="14"/>
      <c r="DI360" s="14"/>
      <c r="DJ360" s="14"/>
      <c r="DK360" s="14"/>
      <c r="DL360" s="14"/>
      <c r="DM360" s="14"/>
      <c r="DN360" s="14"/>
      <c r="DO360" s="14"/>
      <c r="DP360" s="14"/>
      <c r="DQ360" s="14"/>
      <c r="DR360" s="14"/>
      <c r="DS360" s="14"/>
      <c r="DT360" s="14"/>
      <c r="DU360" s="14"/>
      <c r="DV360" s="14"/>
      <c r="DW360" s="14"/>
      <c r="DX360" s="14"/>
      <c r="DY360" s="14"/>
      <c r="DZ360" s="14"/>
      <c r="EA360" s="14"/>
      <c r="EB360" s="14"/>
      <c r="EC360" s="14"/>
      <c r="ED360" s="14"/>
      <c r="EE360" s="14"/>
      <c r="EF360" s="14"/>
      <c r="EG360" s="14"/>
      <c r="EH360" s="14"/>
      <c r="EI360" s="14"/>
      <c r="EJ360" s="14"/>
      <c r="EK360" s="14"/>
      <c r="EL360" s="14"/>
      <c r="EM360" s="14"/>
      <c r="EN360" s="14"/>
      <c r="EO360" s="14"/>
      <c r="EP360" s="14"/>
      <c r="EQ360" s="14"/>
      <c r="ER360" s="14"/>
      <c r="ES360" s="14"/>
      <c r="ET360" s="14"/>
      <c r="EU360" s="14"/>
      <c r="EV360" s="14"/>
      <c r="EW360" s="14"/>
      <c r="EX360" s="14"/>
      <c r="EY360" s="14"/>
      <c r="EZ360" s="14"/>
      <c r="FA360" s="14"/>
      <c r="FB360" s="14"/>
      <c r="FC360" s="14"/>
      <c r="FD360" s="14"/>
      <c r="FE360" s="14"/>
      <c r="FF360" s="14"/>
      <c r="FG360" s="14"/>
      <c r="FH360" s="14"/>
      <c r="FI360" s="14"/>
      <c r="FJ360" s="14"/>
      <c r="FK360" s="14"/>
      <c r="FL360" s="14"/>
      <c r="FM360" s="14"/>
      <c r="FN360" s="14"/>
      <c r="FO360" s="14"/>
      <c r="FP360" s="14"/>
      <c r="FQ360" s="14"/>
      <c r="FR360" s="14"/>
      <c r="FS360" s="14"/>
      <c r="FT360" s="14"/>
      <c r="FU360" s="14"/>
      <c r="FV360" s="14"/>
      <c r="FW360" s="14"/>
      <c r="FX360" s="14"/>
      <c r="FY360" s="14"/>
      <c r="FZ360" s="14"/>
      <c r="GA360" s="14"/>
      <c r="GB360" s="14"/>
      <c r="GC360" s="14"/>
      <c r="GD360" s="14"/>
      <c r="GE360" s="14"/>
      <c r="GF360" s="14"/>
      <c r="GG360" s="14"/>
      <c r="GH360" s="14"/>
      <c r="GI360" s="14"/>
      <c r="GJ360" s="14"/>
      <c r="GK360" s="14"/>
      <c r="GL360" s="14"/>
      <c r="GM360" s="14"/>
      <c r="GN360" s="14"/>
      <c r="GO360" s="14"/>
      <c r="GP360" s="14"/>
      <c r="GQ360" s="14"/>
      <c r="GR360" s="14"/>
      <c r="GS360" s="14"/>
      <c r="GT360" s="14"/>
      <c r="GU360" s="14"/>
      <c r="GV360" s="14"/>
      <c r="GW360" s="14"/>
      <c r="GX360" s="14"/>
    </row>
    <row r="361" spans="2:206" x14ac:dyDescent="0.25">
      <c r="B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</row>
    <row r="362" spans="2:206" x14ac:dyDescent="0.25">
      <c r="B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</row>
    <row r="363" spans="2:206" x14ac:dyDescent="0.25">
      <c r="B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</row>
    <row r="364" spans="2:206" x14ac:dyDescent="0.25">
      <c r="B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</row>
    <row r="365" spans="2:206" x14ac:dyDescent="0.25">
      <c r="B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  <c r="CZ365" s="14"/>
      <c r="DA365" s="14"/>
      <c r="DB365" s="14"/>
      <c r="DC365" s="14"/>
      <c r="DD365" s="14"/>
      <c r="DE365" s="14"/>
      <c r="DF365" s="14"/>
      <c r="DG365" s="14"/>
      <c r="DH365" s="14"/>
      <c r="DI365" s="14"/>
      <c r="DJ365" s="14"/>
      <c r="DK365" s="14"/>
      <c r="DL365" s="14"/>
      <c r="DM365" s="14"/>
      <c r="DN365" s="14"/>
      <c r="DO365" s="14"/>
      <c r="DP365" s="14"/>
      <c r="DQ365" s="14"/>
      <c r="DR365" s="14"/>
      <c r="DS365" s="14"/>
      <c r="DT365" s="14"/>
      <c r="DU365" s="14"/>
      <c r="DV365" s="14"/>
      <c r="DW365" s="14"/>
      <c r="DX365" s="14"/>
      <c r="DY365" s="14"/>
      <c r="DZ365" s="14"/>
      <c r="EA365" s="14"/>
      <c r="EB365" s="14"/>
      <c r="EC365" s="14"/>
      <c r="ED365" s="14"/>
      <c r="EE365" s="14"/>
      <c r="EF365" s="14"/>
      <c r="EG365" s="14"/>
      <c r="EH365" s="14"/>
      <c r="EI365" s="14"/>
      <c r="EJ365" s="14"/>
      <c r="EK365" s="14"/>
      <c r="EL365" s="14"/>
      <c r="EM365" s="14"/>
      <c r="EN365" s="14"/>
      <c r="EO365" s="14"/>
      <c r="EP365" s="14"/>
      <c r="EQ365" s="14"/>
      <c r="ER365" s="14"/>
      <c r="ES365" s="14"/>
      <c r="ET365" s="14"/>
      <c r="EU365" s="14"/>
      <c r="EV365" s="14"/>
      <c r="EW365" s="14"/>
      <c r="EX365" s="14"/>
      <c r="EY365" s="14"/>
      <c r="EZ365" s="14"/>
      <c r="FA365" s="14"/>
      <c r="FB365" s="14"/>
      <c r="FC365" s="14"/>
      <c r="FD365" s="14"/>
      <c r="FE365" s="14"/>
      <c r="FF365" s="14"/>
      <c r="FG365" s="14"/>
      <c r="FH365" s="14"/>
      <c r="FI365" s="14"/>
      <c r="FJ365" s="14"/>
      <c r="FK365" s="14"/>
      <c r="FL365" s="14"/>
      <c r="FM365" s="14"/>
      <c r="FN365" s="14"/>
      <c r="FO365" s="14"/>
      <c r="FP365" s="14"/>
      <c r="FQ365" s="14"/>
      <c r="FR365" s="14"/>
      <c r="FS365" s="14"/>
      <c r="FT365" s="14"/>
      <c r="FU365" s="14"/>
      <c r="FV365" s="14"/>
      <c r="FW365" s="14"/>
      <c r="FX365" s="14"/>
      <c r="FY365" s="14"/>
      <c r="FZ365" s="14"/>
      <c r="GA365" s="14"/>
      <c r="GB365" s="14"/>
      <c r="GC365" s="14"/>
      <c r="GD365" s="14"/>
      <c r="GE365" s="14"/>
      <c r="GF365" s="14"/>
      <c r="GG365" s="14"/>
      <c r="GH365" s="14"/>
      <c r="GI365" s="14"/>
      <c r="GJ365" s="14"/>
      <c r="GK365" s="14"/>
      <c r="GL365" s="14"/>
      <c r="GM365" s="14"/>
      <c r="GN365" s="14"/>
      <c r="GO365" s="14"/>
      <c r="GP365" s="14"/>
      <c r="GQ365" s="14"/>
      <c r="GR365" s="14"/>
      <c r="GS365" s="14"/>
      <c r="GT365" s="14"/>
      <c r="GU365" s="14"/>
      <c r="GV365" s="14"/>
      <c r="GW365" s="14"/>
      <c r="GX365" s="14"/>
    </row>
    <row r="366" spans="2:206" x14ac:dyDescent="0.25">
      <c r="B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</row>
    <row r="367" spans="2:206" x14ac:dyDescent="0.25">
      <c r="B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</row>
  </sheetData>
  <mergeCells count="67">
    <mergeCell ref="GT1:GV1"/>
    <mergeCell ref="GB1:GD1"/>
    <mergeCell ref="GE1:GG1"/>
    <mergeCell ref="GH1:GJ1"/>
    <mergeCell ref="GK1:GM1"/>
    <mergeCell ref="GN1:GP1"/>
    <mergeCell ref="GQ1:GS1"/>
    <mergeCell ref="FJ1:FL1"/>
    <mergeCell ref="FM1:FO1"/>
    <mergeCell ref="FP1:FR1"/>
    <mergeCell ref="FS1:FU1"/>
    <mergeCell ref="FV1:FX1"/>
    <mergeCell ref="FY1:GA1"/>
    <mergeCell ref="DK1:DM1"/>
    <mergeCell ref="EL1:EN1"/>
    <mergeCell ref="FG1:FI1"/>
    <mergeCell ref="EF1:EH1"/>
    <mergeCell ref="EC1:EE1"/>
    <mergeCell ref="DW1:DY1"/>
    <mergeCell ref="DQ1:DS1"/>
    <mergeCell ref="DN1:DP1"/>
    <mergeCell ref="DZ1:EB1"/>
    <mergeCell ref="DT1:DV1"/>
    <mergeCell ref="BX1:BZ1"/>
    <mergeCell ref="BL1:BN1"/>
    <mergeCell ref="CP1:CR1"/>
    <mergeCell ref="CS1:CU1"/>
    <mergeCell ref="DH1:DJ1"/>
    <mergeCell ref="DE1:DG1"/>
    <mergeCell ref="CY1:DA1"/>
    <mergeCell ref="CV1:CX1"/>
    <mergeCell ref="DB1:DD1"/>
    <mergeCell ref="D1:F1"/>
    <mergeCell ref="G1:I1"/>
    <mergeCell ref="J1:L1"/>
    <mergeCell ref="M1:O1"/>
    <mergeCell ref="CJ1:CL1"/>
    <mergeCell ref="CM1:CO1"/>
    <mergeCell ref="CD1:CF1"/>
    <mergeCell ref="BI1:BK1"/>
    <mergeCell ref="BU1:BW1"/>
    <mergeCell ref="CA1:CC1"/>
    <mergeCell ref="P1:R1"/>
    <mergeCell ref="AB1:AD1"/>
    <mergeCell ref="AE1:AG1"/>
    <mergeCell ref="BF1:BH1"/>
    <mergeCell ref="S1:U1"/>
    <mergeCell ref="Y1:AA1"/>
    <mergeCell ref="AN1:AP1"/>
    <mergeCell ref="AH1:AJ1"/>
    <mergeCell ref="V1:X1"/>
    <mergeCell ref="EI1:EK1"/>
    <mergeCell ref="AK1:AM1"/>
    <mergeCell ref="AW1:AY1"/>
    <mergeCell ref="AT1:AV1"/>
    <mergeCell ref="BO1:BQ1"/>
    <mergeCell ref="BR1:BT1"/>
    <mergeCell ref="AQ1:AS1"/>
    <mergeCell ref="BC1:BE1"/>
    <mergeCell ref="AZ1:BB1"/>
    <mergeCell ref="CG1:CI1"/>
    <mergeCell ref="FD1:FF1"/>
    <mergeCell ref="EX1:EZ1"/>
    <mergeCell ref="ER1:ET1"/>
    <mergeCell ref="EO1:EQ1"/>
    <mergeCell ref="FA1:FC1"/>
    <mergeCell ref="EU1:EW1"/>
  </mergeCells>
  <phoneticPr fontId="1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2013-01-03T17:46:33Z</dcterms:modified>
</cp:coreProperties>
</file>